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9630"/>
  </bookViews>
  <sheets>
    <sheet name="Lajeado Taborda" sheetId="1" r:id="rId1"/>
    <sheet name="São Francisco" sheetId="2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0" i="2" l="1"/>
  <c r="G30" i="2" s="1"/>
  <c r="F29" i="2"/>
  <c r="G29" i="2" s="1"/>
  <c r="F28" i="2"/>
  <c r="G28" i="2" s="1"/>
  <c r="F27" i="2"/>
  <c r="G27" i="2" s="1"/>
  <c r="F26" i="2"/>
  <c r="G26" i="2" s="1"/>
  <c r="F25" i="2"/>
  <c r="G25" i="2" s="1"/>
  <c r="F28" i="1"/>
  <c r="G28" i="1" s="1"/>
  <c r="F29" i="1"/>
  <c r="G29" i="1" s="1"/>
  <c r="F27" i="1"/>
  <c r="G27" i="1" s="1"/>
  <c r="F26" i="1"/>
  <c r="G26" i="1" s="1"/>
  <c r="G24" i="2" l="1"/>
  <c r="F35" i="2" l="1"/>
  <c r="G35" i="2" s="1"/>
  <c r="G34" i="2" s="1"/>
  <c r="F33" i="2"/>
  <c r="G33" i="2" s="1"/>
  <c r="F32" i="2"/>
  <c r="G32" i="2" s="1"/>
  <c r="F23" i="2"/>
  <c r="G23" i="2" s="1"/>
  <c r="F22" i="2"/>
  <c r="G22" i="2" s="1"/>
  <c r="F20" i="2"/>
  <c r="G20" i="2" s="1"/>
  <c r="F19" i="2"/>
  <c r="G19" i="2" s="1"/>
  <c r="F17" i="2"/>
  <c r="G17" i="2" s="1"/>
  <c r="F15" i="2"/>
  <c r="G15" i="2" s="1"/>
  <c r="F14" i="2"/>
  <c r="G14" i="2" s="1"/>
  <c r="F13" i="2"/>
  <c r="G13" i="2" s="1"/>
  <c r="F11" i="2"/>
  <c r="G11" i="2" s="1"/>
  <c r="G10" i="2" s="1"/>
  <c r="G18" i="2" l="1"/>
  <c r="G31" i="2"/>
  <c r="G12" i="2"/>
  <c r="G16" i="2"/>
  <c r="G21" i="2"/>
  <c r="F13" i="1"/>
  <c r="G13" i="1" s="1"/>
  <c r="F35" i="1"/>
  <c r="G35" i="1" s="1"/>
  <c r="G34" i="1" s="1"/>
  <c r="F33" i="1"/>
  <c r="G33" i="1" s="1"/>
  <c r="F32" i="1"/>
  <c r="G32" i="1" s="1"/>
  <c r="F30" i="1"/>
  <c r="G30" i="1" s="1"/>
  <c r="F25" i="1"/>
  <c r="G25" i="1" s="1"/>
  <c r="F23" i="1"/>
  <c r="G23" i="1" s="1"/>
  <c r="F22" i="1"/>
  <c r="G22" i="1" s="1"/>
  <c r="F20" i="1"/>
  <c r="G20" i="1" s="1"/>
  <c r="F19" i="1"/>
  <c r="G19" i="1" s="1"/>
  <c r="F17" i="1"/>
  <c r="G17" i="1" s="1"/>
  <c r="F15" i="1"/>
  <c r="G15" i="1" s="1"/>
  <c r="F14" i="1"/>
  <c r="G14" i="1" s="1"/>
  <c r="F11" i="1"/>
  <c r="G11" i="1" s="1"/>
  <c r="G10" i="1" s="1"/>
  <c r="G36" i="2" l="1"/>
  <c r="G41" i="2" s="1"/>
  <c r="G42" i="2" s="1"/>
  <c r="G31" i="1"/>
  <c r="G21" i="1"/>
  <c r="G18" i="1"/>
  <c r="G16" i="1"/>
  <c r="G24" i="1"/>
  <c r="G12" i="1"/>
  <c r="G36" i="1" l="1"/>
  <c r="G41" i="1" s="1"/>
  <c r="G42" i="1" s="1"/>
</calcChain>
</file>

<file path=xl/sharedStrings.xml><?xml version="1.0" encoding="utf-8"?>
<sst xmlns="http://schemas.openxmlformats.org/spreadsheetml/2006/main" count="171" uniqueCount="70">
  <si>
    <t>RESPONSÁVEL TÉCNICO:</t>
  </si>
  <si>
    <t>CREA:</t>
  </si>
  <si>
    <t>DATA:</t>
  </si>
  <si>
    <t>PERFURAÇÃO DO POÇO</t>
  </si>
  <si>
    <t>Item</t>
  </si>
  <si>
    <t>Discriminação</t>
  </si>
  <si>
    <t>Quantitativo</t>
  </si>
  <si>
    <t>Unidade</t>
  </si>
  <si>
    <t>Custo</t>
  </si>
  <si>
    <t>Preço</t>
  </si>
  <si>
    <t>Unitário</t>
  </si>
  <si>
    <t xml:space="preserve"> Total</t>
  </si>
  <si>
    <t>S/BDI</t>
  </si>
  <si>
    <t>C/BDI</t>
  </si>
  <si>
    <t>PREPARAÇÃO DA OBRA</t>
  </si>
  <si>
    <t>1.1</t>
  </si>
  <si>
    <t>MOBILIZAÇÃO GLOBAL DE EQUIPAMENTOS</t>
  </si>
  <si>
    <t>UN</t>
  </si>
  <si>
    <t>2.1</t>
  </si>
  <si>
    <t>PERFURAÇÃO (Quantitativos conforme perfil projetado para poço)</t>
  </si>
  <si>
    <t>2.1.1</t>
  </si>
  <si>
    <t>M</t>
  </si>
  <si>
    <t>PERFURAÇÃO ROTOPNEUMÁTICA ROCHAS IGNEAS 6" ATÉ 100M PROFUNDIDADE</t>
  </si>
  <si>
    <t>PERFURAÇÃO ROTOPNEUMÁTICA ROCHAS IGNEAS 6" DE 100,01M A 150M DE PROF.</t>
  </si>
  <si>
    <t>REVESTIMENTO, FILTROS, PRÉ-FILTRO E CENTRALIZADORES</t>
  </si>
  <si>
    <t>3.1</t>
  </si>
  <si>
    <t>INSTALAÇÃO E FORNECIMENTO DE REVESTIMENTO GEOMECÂNICO PVC STANDARD DN 6"</t>
  </si>
  <si>
    <t>M3</t>
  </si>
  <si>
    <t>PROTEÇÃO SANITÁRIA</t>
  </si>
  <si>
    <t>4.1</t>
  </si>
  <si>
    <t>CIMENTAÇÃO DO ESPAÇO ANULAR 6”x12”</t>
  </si>
  <si>
    <t>4.2</t>
  </si>
  <si>
    <t>ISOLAMENTO DE AQUÍFEROS COM PALLETS DE ARGILA EXPANSIVA</t>
  </si>
  <si>
    <t>DESENVOLVIMENTO E ENSAIO DE BOMBEAMENTO E RECUPEAÇÃO</t>
  </si>
  <si>
    <t>5.1</t>
  </si>
  <si>
    <t>DESENVOLVIMENTO DO POÇO COMPATÍVEL COM A VAZÃO ESPERADA</t>
  </si>
  <si>
    <t>H</t>
  </si>
  <si>
    <t>5.2</t>
  </si>
  <si>
    <t>6.1</t>
  </si>
  <si>
    <t>DESINFECÇÃO COM PRODUTOS QUÍMICOS</t>
  </si>
  <si>
    <t>ANÁLISE FÍSICO QUÍMICA E BACTERIOLÓGICA E RELATÓRIO TÉCNICO DO POÇO</t>
  </si>
  <si>
    <t>7.1</t>
  </si>
  <si>
    <t>ANÁLISE FISICO-QUÍMICA E BACTERIOLÓGICA DA ÁGUA</t>
  </si>
  <si>
    <t>7.2</t>
  </si>
  <si>
    <t>RELATÓRIO TÉCNCO FINAL DO POÇO</t>
  </si>
  <si>
    <t>GEÓLOGO RESIDENTE</t>
  </si>
  <si>
    <t>8.1</t>
  </si>
  <si>
    <t>Total  da perfuração</t>
  </si>
  <si>
    <t>RESUMO</t>
  </si>
  <si>
    <t>TOTAL DA PERFURAÇÃO DO POÇO</t>
  </si>
  <si>
    <t>TOTAL DA OBRA</t>
  </si>
  <si>
    <t>Percentual de BDI (Bonificação de Despesas Indiretas) Utilizado no orçamento:</t>
  </si>
  <si>
    <t>ENSAIO DE BOMBEAMENTO - TESTE DE VAZÃO E RECUPERAÇÃO DO POÇO E ELAB. DE RELATÓRIO</t>
  </si>
  <si>
    <t>PERFURAÇÃO (REABERTURA) MÉT. ROTOPNEUMÁTICO DN 12" - ROCHAS SED. OU ALTERADAS</t>
  </si>
  <si>
    <r>
      <t xml:space="preserve">PLANILHA DE ORÇAMENTO POÇO TUBULAR PROFUNDO - </t>
    </r>
    <r>
      <rPr>
        <b/>
        <sz val="12"/>
        <color rgb="FFFF0000"/>
        <rFont val="Arial"/>
        <family val="2"/>
      </rPr>
      <t>LOCALIDADE DE SÃO FRANCISCO</t>
    </r>
  </si>
  <si>
    <r>
      <t xml:space="preserve">PLANILHA DE ORÇAMENTO POÇO TUBULAR PROFUNDO - </t>
    </r>
    <r>
      <rPr>
        <b/>
        <sz val="12"/>
        <color rgb="FFFF0000"/>
        <rFont val="Arial"/>
        <family val="2"/>
      </rPr>
      <t>LOCALIDADE DE LAJEADO TABORDA</t>
    </r>
  </si>
  <si>
    <t>Preencher os itens em amarelo</t>
  </si>
  <si>
    <t xml:space="preserve">DESINFECÇÃO + LAJE DE PROTEÇÃO + TUBO PROTETOR + TAMPA SOLDADA + CERCAMENTO + PLACA DA OBRA </t>
  </si>
  <si>
    <t xml:space="preserve">PLACA DA OBRA </t>
  </si>
  <si>
    <t>TUBO PROTETOR</t>
  </si>
  <si>
    <t xml:space="preserve">LAJE DE PROTEÇÃO </t>
  </si>
  <si>
    <t>TAMPA SOLDADA</t>
  </si>
  <si>
    <t>CERCAMENTO</t>
  </si>
  <si>
    <t>2.1.2</t>
  </si>
  <si>
    <t>2.1.3</t>
  </si>
  <si>
    <t>6.2</t>
  </si>
  <si>
    <t>6.3</t>
  </si>
  <si>
    <t>6.4</t>
  </si>
  <si>
    <t>6.5</t>
  </si>
  <si>
    <t>6.6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</si>
</sst>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6" formatCode="&quot;R$&quot;\ #,##0;[Red]\-&quot;R$&quot;\ #,##0"/>
    <numFmt numFmtId="8" formatCode="&quot;R$&quot;\ #,##0.00;[Red]\-&quot;R$&quot;\ #,##0.00"/>
    <numFmt numFmtId="44" formatCode="_-&quot;R$&quot;\ * #,##0.00_-;\-&quot;R$&quot;\ * #,##0.00_-;_-&quot;R$&quot;\ * &quot;-&quot;??_-;_-@_-"/>
    <numFmt numFmtId="164" formatCode="_(&quot;R$ &quot;* #,##0.00_);_(&quot;R$ &quot;* \(#,##0.00\);_(&quot;R$ &quot;* &quot;-&quot;??_);_(@_)"/>
    <numFmt numFmtId="165" formatCode="&quot;R$ &quot;#,##0.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1"/>
      <color indexed="8"/>
      <name val="Arial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sz val="10"/>
      <name val="Arial"/>
    </font>
    <font>
      <b/>
      <sz val="10"/>
      <color indexed="8"/>
      <name val="Arial"/>
      <family val="2"/>
    </font>
    <font>
      <b/>
      <sz val="10"/>
      <name val="Arial"/>
      <family val="2"/>
    </font>
    <font>
      <b/>
      <sz val="12"/>
      <color rgb="FFFF0000"/>
      <name val="Arial"/>
      <family val="2"/>
    </font>
    <font>
      <b/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1">
    <xf numFmtId="0" fontId="0" fillId="0" borderId="0" xfId="0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left"/>
    </xf>
    <xf numFmtId="0" fontId="3" fillId="2" borderId="4" xfId="0" applyFont="1" applyFill="1" applyBorder="1" applyAlignment="1">
      <alignment vertical="center"/>
    </xf>
    <xf numFmtId="0" fontId="6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top" wrapText="1"/>
    </xf>
    <xf numFmtId="0" fontId="6" fillId="3" borderId="7" xfId="0" applyFont="1" applyFill="1" applyBorder="1" applyAlignment="1">
      <alignment horizontal="justify" vertical="top" wrapText="1"/>
    </xf>
    <xf numFmtId="0" fontId="7" fillId="3" borderId="7" xfId="0" applyFont="1" applyFill="1" applyBorder="1" applyAlignment="1">
      <alignment horizontal="center" wrapText="1"/>
    </xf>
    <xf numFmtId="164" fontId="6" fillId="3" borderId="7" xfId="0" applyNumberFormat="1" applyFont="1" applyFill="1" applyBorder="1" applyAlignment="1">
      <alignment horizontal="right" wrapText="1"/>
    </xf>
    <xf numFmtId="0" fontId="6" fillId="0" borderId="7" xfId="0" applyFont="1" applyBorder="1" applyAlignment="1">
      <alignment horizontal="center" vertical="top" wrapText="1"/>
    </xf>
    <xf numFmtId="0" fontId="7" fillId="0" borderId="7" xfId="0" applyFont="1" applyBorder="1" applyAlignment="1">
      <alignment horizontal="justify" vertical="top" wrapText="1"/>
    </xf>
    <xf numFmtId="0" fontId="7" fillId="0" borderId="7" xfId="0" applyFont="1" applyBorder="1" applyAlignment="1">
      <alignment horizontal="center" wrapText="1"/>
    </xf>
    <xf numFmtId="44" fontId="7" fillId="0" borderId="7" xfId="1" applyFont="1" applyBorder="1" applyAlignment="1">
      <alignment horizontal="center" wrapText="1"/>
    </xf>
    <xf numFmtId="164" fontId="7" fillId="0" borderId="7" xfId="0" applyNumberFormat="1" applyFont="1" applyBorder="1" applyAlignment="1">
      <alignment horizontal="right" wrapText="1"/>
    </xf>
    <xf numFmtId="0" fontId="7" fillId="0" borderId="7" xfId="0" applyFont="1" applyBorder="1" applyAlignment="1">
      <alignment horizontal="left" vertical="top" wrapText="1"/>
    </xf>
    <xf numFmtId="44" fontId="7" fillId="3" borderId="7" xfId="1" applyFont="1" applyFill="1" applyBorder="1" applyAlignment="1">
      <alignment horizontal="center" wrapText="1"/>
    </xf>
    <xf numFmtId="0" fontId="7" fillId="0" borderId="7" xfId="0" applyFont="1" applyBorder="1" applyAlignment="1">
      <alignment vertical="top" wrapText="1"/>
    </xf>
    <xf numFmtId="0" fontId="7" fillId="0" borderId="7" xfId="0" quotePrefix="1" applyFont="1" applyBorder="1" applyAlignment="1">
      <alignment horizontal="left" vertical="top" wrapText="1"/>
    </xf>
    <xf numFmtId="0" fontId="6" fillId="2" borderId="1" xfId="0" applyFont="1" applyFill="1" applyBorder="1" applyAlignment="1">
      <alignment horizontal="center" vertical="top" wrapText="1"/>
    </xf>
    <xf numFmtId="164" fontId="4" fillId="2" borderId="7" xfId="0" applyNumberFormat="1" applyFont="1" applyFill="1" applyBorder="1"/>
    <xf numFmtId="0" fontId="5" fillId="0" borderId="0" xfId="0" applyFont="1" applyFill="1" applyBorder="1" applyAlignment="1">
      <alignment horizontal="center" vertical="top" wrapText="1"/>
    </xf>
    <xf numFmtId="0" fontId="8" fillId="0" borderId="0" xfId="0" applyFont="1"/>
    <xf numFmtId="0" fontId="8" fillId="0" borderId="0" xfId="0" applyFont="1" applyAlignment="1">
      <alignment horizontal="right"/>
    </xf>
    <xf numFmtId="0" fontId="10" fillId="2" borderId="3" xfId="0" applyFont="1" applyFill="1" applyBorder="1" applyAlignment="1">
      <alignment horizontal="left" vertical="top" wrapText="1"/>
    </xf>
    <xf numFmtId="165" fontId="10" fillId="2" borderId="3" xfId="1" applyNumberFormat="1" applyFont="1" applyFill="1" applyBorder="1" applyAlignment="1">
      <alignment horizontal="center" wrapText="1"/>
    </xf>
    <xf numFmtId="0" fontId="10" fillId="4" borderId="11" xfId="0" applyFont="1" applyFill="1" applyBorder="1" applyAlignment="1">
      <alignment horizontal="left" vertical="top" wrapText="1"/>
    </xf>
    <xf numFmtId="44" fontId="10" fillId="4" borderId="11" xfId="1" applyFont="1" applyFill="1" applyBorder="1" applyAlignment="1">
      <alignment horizontal="center" wrapText="1"/>
    </xf>
    <xf numFmtId="0" fontId="4" fillId="0" borderId="7" xfId="0" applyFont="1" applyBorder="1" applyAlignment="1">
      <alignment horizontal="left" vertical="top" wrapText="1"/>
    </xf>
    <xf numFmtId="10" fontId="4" fillId="0" borderId="7" xfId="2" applyNumberFormat="1" applyFont="1" applyBorder="1" applyAlignment="1">
      <alignment horizontal="right" wrapText="1"/>
    </xf>
    <xf numFmtId="0" fontId="4" fillId="0" borderId="7" xfId="0" applyFont="1" applyBorder="1" applyAlignment="1">
      <alignment horizontal="left" vertical="top" wrapText="1"/>
    </xf>
    <xf numFmtId="0" fontId="6" fillId="2" borderId="1" xfId="0" applyFont="1" applyFill="1" applyBorder="1" applyAlignment="1">
      <alignment horizontal="center" vertical="top" wrapText="1"/>
    </xf>
    <xf numFmtId="0" fontId="10" fillId="2" borderId="3" xfId="0" applyFont="1" applyFill="1" applyBorder="1" applyAlignment="1">
      <alignment horizontal="left" vertical="top" wrapText="1"/>
    </xf>
    <xf numFmtId="0" fontId="10" fillId="4" borderId="11" xfId="0" applyFont="1" applyFill="1" applyBorder="1" applyAlignment="1">
      <alignment horizontal="left" vertical="top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44" fontId="7" fillId="5" borderId="7" xfId="1" applyFont="1" applyFill="1" applyBorder="1" applyAlignment="1">
      <alignment horizontal="center" wrapText="1"/>
    </xf>
    <xf numFmtId="0" fontId="12" fillId="5" borderId="0" xfId="0" applyFont="1" applyFill="1"/>
    <xf numFmtId="0" fontId="3" fillId="0" borderId="14" xfId="0" applyFont="1" applyBorder="1" applyAlignment="1">
      <alignment horizontal="left"/>
    </xf>
    <xf numFmtId="0" fontId="4" fillId="0" borderId="13" xfId="0" applyFont="1" applyBorder="1"/>
    <xf numFmtId="0" fontId="4" fillId="0" borderId="13" xfId="0" applyFont="1" applyBorder="1" applyAlignment="1">
      <alignment horizontal="left"/>
    </xf>
    <xf numFmtId="0" fontId="3" fillId="0" borderId="15" xfId="0" applyFont="1" applyBorder="1" applyAlignment="1"/>
    <xf numFmtId="0" fontId="3" fillId="0" borderId="14" xfId="0" applyFont="1" applyBorder="1" applyAlignment="1"/>
    <xf numFmtId="8" fontId="7" fillId="5" borderId="7" xfId="1" applyNumberFormat="1" applyFont="1" applyFill="1" applyBorder="1" applyAlignment="1">
      <alignment horizontal="center" wrapText="1"/>
    </xf>
    <xf numFmtId="0" fontId="12" fillId="6" borderId="0" xfId="0" applyFont="1" applyFill="1"/>
    <xf numFmtId="6" fontId="7" fillId="5" borderId="7" xfId="1" applyNumberFormat="1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top" wrapText="1"/>
    </xf>
    <xf numFmtId="0" fontId="5" fillId="2" borderId="2" xfId="0" applyFont="1" applyFill="1" applyBorder="1" applyAlignment="1">
      <alignment horizontal="center" vertical="top" wrapText="1"/>
    </xf>
    <xf numFmtId="0" fontId="5" fillId="2" borderId="9" xfId="0" applyFont="1" applyFill="1" applyBorder="1" applyAlignment="1">
      <alignment horizontal="center" vertical="top" wrapText="1"/>
    </xf>
    <xf numFmtId="0" fontId="5" fillId="2" borderId="12" xfId="0" applyFont="1" applyFill="1" applyBorder="1" applyAlignment="1">
      <alignment horizontal="center" vertical="top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left" vertical="top" wrapText="1"/>
    </xf>
    <xf numFmtId="0" fontId="3" fillId="0" borderId="15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6" fillId="2" borderId="7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top" wrapText="1"/>
    </xf>
    <xf numFmtId="0" fontId="5" fillId="0" borderId="8" xfId="0" applyFont="1" applyFill="1" applyBorder="1" applyAlignment="1">
      <alignment horizontal="center" vertical="top" wrapText="1"/>
    </xf>
    <xf numFmtId="0" fontId="9" fillId="0" borderId="0" xfId="0" applyFont="1" applyFill="1" applyBorder="1" applyAlignment="1">
      <alignment horizontal="left" vertical="top" wrapText="1"/>
    </xf>
    <xf numFmtId="0" fontId="10" fillId="0" borderId="9" xfId="0" applyFont="1" applyBorder="1" applyAlignment="1">
      <alignment horizontal="center" vertical="top" wrapText="1"/>
    </xf>
    <xf numFmtId="0" fontId="10" fillId="2" borderId="1" xfId="0" applyFont="1" applyFill="1" applyBorder="1" applyAlignment="1">
      <alignment horizontal="left" vertical="top" wrapText="1"/>
    </xf>
    <xf numFmtId="0" fontId="10" fillId="2" borderId="2" xfId="0" applyFont="1" applyFill="1" applyBorder="1" applyAlignment="1">
      <alignment horizontal="left" vertical="top" wrapText="1"/>
    </xf>
    <xf numFmtId="0" fontId="10" fillId="2" borderId="3" xfId="0" applyFont="1" applyFill="1" applyBorder="1" applyAlignment="1">
      <alignment horizontal="left" vertical="top" wrapText="1"/>
    </xf>
    <xf numFmtId="0" fontId="10" fillId="4" borderId="10" xfId="0" applyFont="1" applyFill="1" applyBorder="1" applyAlignment="1">
      <alignment horizontal="left" vertical="top" wrapText="1"/>
    </xf>
    <xf numFmtId="0" fontId="10" fillId="4" borderId="8" xfId="0" applyFont="1" applyFill="1" applyBorder="1" applyAlignment="1">
      <alignment horizontal="left" vertical="top" wrapText="1"/>
    </xf>
    <xf numFmtId="0" fontId="10" fillId="4" borderId="11" xfId="0" applyFont="1" applyFill="1" applyBorder="1" applyAlignment="1">
      <alignment horizontal="left" vertical="top" wrapText="1"/>
    </xf>
    <xf numFmtId="0" fontId="5" fillId="2" borderId="3" xfId="0" applyFont="1" applyFill="1" applyBorder="1" applyAlignment="1">
      <alignment horizontal="center" vertical="top" wrapText="1"/>
    </xf>
  </cellXfs>
  <cellStyles count="3">
    <cellStyle name="Moeda" xfId="1" builtinId="4"/>
    <cellStyle name="Normal" xfId="0" builtinId="0"/>
    <cellStyle name="Porcentagem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sp macro="" textlink="">
      <xdr:nvSpPr>
        <xdr:cNvPr id="2" name="Picture 7"/>
        <xdr:cNvSpPr>
          <a:spLocks noChangeAspect="1" noChangeArrowheads="1"/>
        </xdr:cNvSpPr>
      </xdr:nvSpPr>
      <xdr:spPr bwMode="auto">
        <a:xfrm>
          <a:off x="457200" y="2657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9525</xdr:colOff>
      <xdr:row>12</xdr:row>
      <xdr:rowOff>9525</xdr:rowOff>
    </xdr:to>
    <xdr:sp macro="" textlink="">
      <xdr:nvSpPr>
        <xdr:cNvPr id="3" name="Picture 8"/>
        <xdr:cNvSpPr>
          <a:spLocks noChangeAspect="1" noChangeArrowheads="1"/>
        </xdr:cNvSpPr>
      </xdr:nvSpPr>
      <xdr:spPr bwMode="auto">
        <a:xfrm>
          <a:off x="5514975" y="2657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sp macro="" textlink="">
      <xdr:nvSpPr>
        <xdr:cNvPr id="4" name="Picture 13"/>
        <xdr:cNvSpPr>
          <a:spLocks noChangeAspect="1" noChangeArrowheads="1"/>
        </xdr:cNvSpPr>
      </xdr:nvSpPr>
      <xdr:spPr bwMode="auto">
        <a:xfrm>
          <a:off x="457200" y="2657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9525</xdr:colOff>
      <xdr:row>12</xdr:row>
      <xdr:rowOff>9525</xdr:rowOff>
    </xdr:to>
    <xdr:sp macro="" textlink="">
      <xdr:nvSpPr>
        <xdr:cNvPr id="5" name="Picture 14"/>
        <xdr:cNvSpPr>
          <a:spLocks noChangeAspect="1" noChangeArrowheads="1"/>
        </xdr:cNvSpPr>
      </xdr:nvSpPr>
      <xdr:spPr bwMode="auto">
        <a:xfrm>
          <a:off x="5514975" y="2657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sp macro="" textlink="">
      <xdr:nvSpPr>
        <xdr:cNvPr id="6" name="Picture 19"/>
        <xdr:cNvSpPr>
          <a:spLocks noChangeAspect="1" noChangeArrowheads="1"/>
        </xdr:cNvSpPr>
      </xdr:nvSpPr>
      <xdr:spPr bwMode="auto">
        <a:xfrm>
          <a:off x="457200" y="2657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9525</xdr:colOff>
      <xdr:row>12</xdr:row>
      <xdr:rowOff>9525</xdr:rowOff>
    </xdr:to>
    <xdr:sp macro="" textlink="">
      <xdr:nvSpPr>
        <xdr:cNvPr id="7" name="Picture 20"/>
        <xdr:cNvSpPr>
          <a:spLocks noChangeAspect="1" noChangeArrowheads="1"/>
        </xdr:cNvSpPr>
      </xdr:nvSpPr>
      <xdr:spPr bwMode="auto">
        <a:xfrm>
          <a:off x="5514975" y="2657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sp macro="" textlink="">
      <xdr:nvSpPr>
        <xdr:cNvPr id="8" name="Picture 7"/>
        <xdr:cNvSpPr>
          <a:spLocks noChangeAspect="1" noChangeArrowheads="1"/>
        </xdr:cNvSpPr>
      </xdr:nvSpPr>
      <xdr:spPr bwMode="auto">
        <a:xfrm>
          <a:off x="457200" y="2657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9525</xdr:colOff>
      <xdr:row>12</xdr:row>
      <xdr:rowOff>9525</xdr:rowOff>
    </xdr:to>
    <xdr:sp macro="" textlink="">
      <xdr:nvSpPr>
        <xdr:cNvPr id="9" name="Picture 8"/>
        <xdr:cNvSpPr>
          <a:spLocks noChangeAspect="1" noChangeArrowheads="1"/>
        </xdr:cNvSpPr>
      </xdr:nvSpPr>
      <xdr:spPr bwMode="auto">
        <a:xfrm>
          <a:off x="5514975" y="2657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sp macro="" textlink="">
      <xdr:nvSpPr>
        <xdr:cNvPr id="10" name="Picture 13"/>
        <xdr:cNvSpPr>
          <a:spLocks noChangeAspect="1" noChangeArrowheads="1"/>
        </xdr:cNvSpPr>
      </xdr:nvSpPr>
      <xdr:spPr bwMode="auto">
        <a:xfrm>
          <a:off x="457200" y="2657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9525</xdr:colOff>
      <xdr:row>12</xdr:row>
      <xdr:rowOff>9525</xdr:rowOff>
    </xdr:to>
    <xdr:sp macro="" textlink="">
      <xdr:nvSpPr>
        <xdr:cNvPr id="11" name="Picture 14"/>
        <xdr:cNvSpPr>
          <a:spLocks noChangeAspect="1" noChangeArrowheads="1"/>
        </xdr:cNvSpPr>
      </xdr:nvSpPr>
      <xdr:spPr bwMode="auto">
        <a:xfrm>
          <a:off x="5514975" y="2657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sp macro="" textlink="">
      <xdr:nvSpPr>
        <xdr:cNvPr id="12" name="Picture 19"/>
        <xdr:cNvSpPr>
          <a:spLocks noChangeAspect="1" noChangeArrowheads="1"/>
        </xdr:cNvSpPr>
      </xdr:nvSpPr>
      <xdr:spPr bwMode="auto">
        <a:xfrm>
          <a:off x="457200" y="2657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9525</xdr:colOff>
      <xdr:row>12</xdr:row>
      <xdr:rowOff>9525</xdr:rowOff>
    </xdr:to>
    <xdr:sp macro="" textlink="">
      <xdr:nvSpPr>
        <xdr:cNvPr id="13" name="Picture 20"/>
        <xdr:cNvSpPr>
          <a:spLocks noChangeAspect="1" noChangeArrowheads="1"/>
        </xdr:cNvSpPr>
      </xdr:nvSpPr>
      <xdr:spPr bwMode="auto">
        <a:xfrm>
          <a:off x="5514975" y="2657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sp macro="" textlink="">
      <xdr:nvSpPr>
        <xdr:cNvPr id="14" name="Picture 7"/>
        <xdr:cNvSpPr>
          <a:spLocks noChangeAspect="1" noChangeArrowheads="1"/>
        </xdr:cNvSpPr>
      </xdr:nvSpPr>
      <xdr:spPr bwMode="auto">
        <a:xfrm>
          <a:off x="457200" y="2657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9525</xdr:colOff>
      <xdr:row>12</xdr:row>
      <xdr:rowOff>9525</xdr:rowOff>
    </xdr:to>
    <xdr:sp macro="" textlink="">
      <xdr:nvSpPr>
        <xdr:cNvPr id="15" name="Picture 8"/>
        <xdr:cNvSpPr>
          <a:spLocks noChangeAspect="1" noChangeArrowheads="1"/>
        </xdr:cNvSpPr>
      </xdr:nvSpPr>
      <xdr:spPr bwMode="auto">
        <a:xfrm>
          <a:off x="5514975" y="2657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sp macro="" textlink="">
      <xdr:nvSpPr>
        <xdr:cNvPr id="16" name="Picture 13"/>
        <xdr:cNvSpPr>
          <a:spLocks noChangeAspect="1" noChangeArrowheads="1"/>
        </xdr:cNvSpPr>
      </xdr:nvSpPr>
      <xdr:spPr bwMode="auto">
        <a:xfrm>
          <a:off x="457200" y="2657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9525</xdr:colOff>
      <xdr:row>12</xdr:row>
      <xdr:rowOff>9525</xdr:rowOff>
    </xdr:to>
    <xdr:sp macro="" textlink="">
      <xdr:nvSpPr>
        <xdr:cNvPr id="17" name="Picture 14"/>
        <xdr:cNvSpPr>
          <a:spLocks noChangeAspect="1" noChangeArrowheads="1"/>
        </xdr:cNvSpPr>
      </xdr:nvSpPr>
      <xdr:spPr bwMode="auto">
        <a:xfrm>
          <a:off x="5514975" y="2657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sp macro="" textlink="">
      <xdr:nvSpPr>
        <xdr:cNvPr id="18" name="Picture 19"/>
        <xdr:cNvSpPr>
          <a:spLocks noChangeAspect="1" noChangeArrowheads="1"/>
        </xdr:cNvSpPr>
      </xdr:nvSpPr>
      <xdr:spPr bwMode="auto">
        <a:xfrm>
          <a:off x="457200" y="2657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9525</xdr:colOff>
      <xdr:row>12</xdr:row>
      <xdr:rowOff>9525</xdr:rowOff>
    </xdr:to>
    <xdr:sp macro="" textlink="">
      <xdr:nvSpPr>
        <xdr:cNvPr id="19" name="Picture 20"/>
        <xdr:cNvSpPr>
          <a:spLocks noChangeAspect="1" noChangeArrowheads="1"/>
        </xdr:cNvSpPr>
      </xdr:nvSpPr>
      <xdr:spPr bwMode="auto">
        <a:xfrm>
          <a:off x="5514975" y="2657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9525</xdr:colOff>
      <xdr:row>12</xdr:row>
      <xdr:rowOff>9525</xdr:rowOff>
    </xdr:to>
    <xdr:sp macro="" textlink="">
      <xdr:nvSpPr>
        <xdr:cNvPr id="20" name="Picture 8"/>
        <xdr:cNvSpPr>
          <a:spLocks noChangeAspect="1" noChangeArrowheads="1"/>
        </xdr:cNvSpPr>
      </xdr:nvSpPr>
      <xdr:spPr bwMode="auto">
        <a:xfrm>
          <a:off x="5514975" y="2657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9525</xdr:colOff>
      <xdr:row>12</xdr:row>
      <xdr:rowOff>9525</xdr:rowOff>
    </xdr:to>
    <xdr:sp macro="" textlink="">
      <xdr:nvSpPr>
        <xdr:cNvPr id="21" name="Picture 14"/>
        <xdr:cNvSpPr>
          <a:spLocks noChangeAspect="1" noChangeArrowheads="1"/>
        </xdr:cNvSpPr>
      </xdr:nvSpPr>
      <xdr:spPr bwMode="auto">
        <a:xfrm>
          <a:off x="5514975" y="2657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9525</xdr:colOff>
      <xdr:row>12</xdr:row>
      <xdr:rowOff>9525</xdr:rowOff>
    </xdr:to>
    <xdr:sp macro="" textlink="">
      <xdr:nvSpPr>
        <xdr:cNvPr id="22" name="Picture 20"/>
        <xdr:cNvSpPr>
          <a:spLocks noChangeAspect="1" noChangeArrowheads="1"/>
        </xdr:cNvSpPr>
      </xdr:nvSpPr>
      <xdr:spPr bwMode="auto">
        <a:xfrm>
          <a:off x="5514975" y="2657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9525</xdr:colOff>
      <xdr:row>12</xdr:row>
      <xdr:rowOff>9525</xdr:rowOff>
    </xdr:to>
    <xdr:sp macro="" textlink="">
      <xdr:nvSpPr>
        <xdr:cNvPr id="23" name="Picture 8"/>
        <xdr:cNvSpPr>
          <a:spLocks noChangeAspect="1" noChangeArrowheads="1"/>
        </xdr:cNvSpPr>
      </xdr:nvSpPr>
      <xdr:spPr bwMode="auto">
        <a:xfrm>
          <a:off x="5514975" y="2657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9525</xdr:colOff>
      <xdr:row>12</xdr:row>
      <xdr:rowOff>9525</xdr:rowOff>
    </xdr:to>
    <xdr:sp macro="" textlink="">
      <xdr:nvSpPr>
        <xdr:cNvPr id="24" name="Picture 14"/>
        <xdr:cNvSpPr>
          <a:spLocks noChangeAspect="1" noChangeArrowheads="1"/>
        </xdr:cNvSpPr>
      </xdr:nvSpPr>
      <xdr:spPr bwMode="auto">
        <a:xfrm>
          <a:off x="5514975" y="2657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9525</xdr:colOff>
      <xdr:row>12</xdr:row>
      <xdr:rowOff>9525</xdr:rowOff>
    </xdr:to>
    <xdr:sp macro="" textlink="">
      <xdr:nvSpPr>
        <xdr:cNvPr id="25" name="Picture 20"/>
        <xdr:cNvSpPr>
          <a:spLocks noChangeAspect="1" noChangeArrowheads="1"/>
        </xdr:cNvSpPr>
      </xdr:nvSpPr>
      <xdr:spPr bwMode="auto">
        <a:xfrm>
          <a:off x="5514975" y="2657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9525</xdr:colOff>
      <xdr:row>12</xdr:row>
      <xdr:rowOff>9525</xdr:rowOff>
    </xdr:to>
    <xdr:sp macro="" textlink="">
      <xdr:nvSpPr>
        <xdr:cNvPr id="26" name="Picture 8"/>
        <xdr:cNvSpPr>
          <a:spLocks noChangeAspect="1" noChangeArrowheads="1"/>
        </xdr:cNvSpPr>
      </xdr:nvSpPr>
      <xdr:spPr bwMode="auto">
        <a:xfrm>
          <a:off x="5514975" y="2657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9525</xdr:colOff>
      <xdr:row>12</xdr:row>
      <xdr:rowOff>9525</xdr:rowOff>
    </xdr:to>
    <xdr:sp macro="" textlink="">
      <xdr:nvSpPr>
        <xdr:cNvPr id="27" name="Picture 14"/>
        <xdr:cNvSpPr>
          <a:spLocks noChangeAspect="1" noChangeArrowheads="1"/>
        </xdr:cNvSpPr>
      </xdr:nvSpPr>
      <xdr:spPr bwMode="auto">
        <a:xfrm>
          <a:off x="5514975" y="2657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9525</xdr:colOff>
      <xdr:row>12</xdr:row>
      <xdr:rowOff>9525</xdr:rowOff>
    </xdr:to>
    <xdr:sp macro="" textlink="">
      <xdr:nvSpPr>
        <xdr:cNvPr id="28" name="Picture 20"/>
        <xdr:cNvSpPr>
          <a:spLocks noChangeAspect="1" noChangeArrowheads="1"/>
        </xdr:cNvSpPr>
      </xdr:nvSpPr>
      <xdr:spPr bwMode="auto">
        <a:xfrm>
          <a:off x="5514975" y="2657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9525</xdr:colOff>
      <xdr:row>16</xdr:row>
      <xdr:rowOff>9525</xdr:rowOff>
    </xdr:to>
    <xdr:sp macro="" textlink="">
      <xdr:nvSpPr>
        <xdr:cNvPr id="29" name="Picture 7"/>
        <xdr:cNvSpPr>
          <a:spLocks noChangeAspect="1" noChangeArrowheads="1"/>
        </xdr:cNvSpPr>
      </xdr:nvSpPr>
      <xdr:spPr bwMode="auto">
        <a:xfrm>
          <a:off x="457200" y="34671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9525</xdr:colOff>
      <xdr:row>16</xdr:row>
      <xdr:rowOff>9525</xdr:rowOff>
    </xdr:to>
    <xdr:sp macro="" textlink="">
      <xdr:nvSpPr>
        <xdr:cNvPr id="30" name="Picture 13"/>
        <xdr:cNvSpPr>
          <a:spLocks noChangeAspect="1" noChangeArrowheads="1"/>
        </xdr:cNvSpPr>
      </xdr:nvSpPr>
      <xdr:spPr bwMode="auto">
        <a:xfrm>
          <a:off x="457200" y="34671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9525</xdr:colOff>
      <xdr:row>16</xdr:row>
      <xdr:rowOff>9525</xdr:rowOff>
    </xdr:to>
    <xdr:sp macro="" textlink="">
      <xdr:nvSpPr>
        <xdr:cNvPr id="31" name="Picture 19"/>
        <xdr:cNvSpPr>
          <a:spLocks noChangeAspect="1" noChangeArrowheads="1"/>
        </xdr:cNvSpPr>
      </xdr:nvSpPr>
      <xdr:spPr bwMode="auto">
        <a:xfrm>
          <a:off x="457200" y="34671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9525</xdr:colOff>
      <xdr:row>16</xdr:row>
      <xdr:rowOff>9525</xdr:rowOff>
    </xdr:to>
    <xdr:sp macro="" textlink="">
      <xdr:nvSpPr>
        <xdr:cNvPr id="32" name="Picture 7"/>
        <xdr:cNvSpPr>
          <a:spLocks noChangeAspect="1" noChangeArrowheads="1"/>
        </xdr:cNvSpPr>
      </xdr:nvSpPr>
      <xdr:spPr bwMode="auto">
        <a:xfrm>
          <a:off x="457200" y="34671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9525</xdr:colOff>
      <xdr:row>16</xdr:row>
      <xdr:rowOff>9525</xdr:rowOff>
    </xdr:to>
    <xdr:sp macro="" textlink="">
      <xdr:nvSpPr>
        <xdr:cNvPr id="33" name="Picture 13"/>
        <xdr:cNvSpPr>
          <a:spLocks noChangeAspect="1" noChangeArrowheads="1"/>
        </xdr:cNvSpPr>
      </xdr:nvSpPr>
      <xdr:spPr bwMode="auto">
        <a:xfrm>
          <a:off x="457200" y="34671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9525</xdr:colOff>
      <xdr:row>16</xdr:row>
      <xdr:rowOff>9525</xdr:rowOff>
    </xdr:to>
    <xdr:sp macro="" textlink="">
      <xdr:nvSpPr>
        <xdr:cNvPr id="34" name="Picture 19"/>
        <xdr:cNvSpPr>
          <a:spLocks noChangeAspect="1" noChangeArrowheads="1"/>
        </xdr:cNvSpPr>
      </xdr:nvSpPr>
      <xdr:spPr bwMode="auto">
        <a:xfrm>
          <a:off x="457200" y="34671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9525</xdr:colOff>
      <xdr:row>16</xdr:row>
      <xdr:rowOff>9525</xdr:rowOff>
    </xdr:to>
    <xdr:sp macro="" textlink="">
      <xdr:nvSpPr>
        <xdr:cNvPr id="35" name="Picture 7"/>
        <xdr:cNvSpPr>
          <a:spLocks noChangeAspect="1" noChangeArrowheads="1"/>
        </xdr:cNvSpPr>
      </xdr:nvSpPr>
      <xdr:spPr bwMode="auto">
        <a:xfrm>
          <a:off x="457200" y="34671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9525</xdr:colOff>
      <xdr:row>16</xdr:row>
      <xdr:rowOff>9525</xdr:rowOff>
    </xdr:to>
    <xdr:sp macro="" textlink="">
      <xdr:nvSpPr>
        <xdr:cNvPr id="36" name="Picture 13"/>
        <xdr:cNvSpPr>
          <a:spLocks noChangeAspect="1" noChangeArrowheads="1"/>
        </xdr:cNvSpPr>
      </xdr:nvSpPr>
      <xdr:spPr bwMode="auto">
        <a:xfrm>
          <a:off x="457200" y="34671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9525</xdr:colOff>
      <xdr:row>16</xdr:row>
      <xdr:rowOff>9525</xdr:rowOff>
    </xdr:to>
    <xdr:sp macro="" textlink="">
      <xdr:nvSpPr>
        <xdr:cNvPr id="37" name="Picture 19"/>
        <xdr:cNvSpPr>
          <a:spLocks noChangeAspect="1" noChangeArrowheads="1"/>
        </xdr:cNvSpPr>
      </xdr:nvSpPr>
      <xdr:spPr bwMode="auto">
        <a:xfrm>
          <a:off x="457200" y="34671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9525</xdr:colOff>
      <xdr:row>31</xdr:row>
      <xdr:rowOff>9525</xdr:rowOff>
    </xdr:to>
    <xdr:sp macro="" textlink="">
      <xdr:nvSpPr>
        <xdr:cNvPr id="38" name="Picture 7"/>
        <xdr:cNvSpPr>
          <a:spLocks noChangeAspect="1" noChangeArrowheads="1"/>
        </xdr:cNvSpPr>
      </xdr:nvSpPr>
      <xdr:spPr bwMode="auto">
        <a:xfrm>
          <a:off x="457200" y="63817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9525</xdr:colOff>
      <xdr:row>31</xdr:row>
      <xdr:rowOff>9525</xdr:rowOff>
    </xdr:to>
    <xdr:sp macro="" textlink="">
      <xdr:nvSpPr>
        <xdr:cNvPr id="39" name="Picture 13"/>
        <xdr:cNvSpPr>
          <a:spLocks noChangeAspect="1" noChangeArrowheads="1"/>
        </xdr:cNvSpPr>
      </xdr:nvSpPr>
      <xdr:spPr bwMode="auto">
        <a:xfrm>
          <a:off x="457200" y="63817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9525</xdr:colOff>
      <xdr:row>31</xdr:row>
      <xdr:rowOff>9525</xdr:rowOff>
    </xdr:to>
    <xdr:sp macro="" textlink="">
      <xdr:nvSpPr>
        <xdr:cNvPr id="40" name="Picture 19"/>
        <xdr:cNvSpPr>
          <a:spLocks noChangeAspect="1" noChangeArrowheads="1"/>
        </xdr:cNvSpPr>
      </xdr:nvSpPr>
      <xdr:spPr bwMode="auto">
        <a:xfrm>
          <a:off x="457200" y="63817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9525</xdr:colOff>
      <xdr:row>31</xdr:row>
      <xdr:rowOff>9525</xdr:rowOff>
    </xdr:to>
    <xdr:sp macro="" textlink="">
      <xdr:nvSpPr>
        <xdr:cNvPr id="41" name="Picture 7"/>
        <xdr:cNvSpPr>
          <a:spLocks noChangeAspect="1" noChangeArrowheads="1"/>
        </xdr:cNvSpPr>
      </xdr:nvSpPr>
      <xdr:spPr bwMode="auto">
        <a:xfrm>
          <a:off x="457200" y="63817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9525</xdr:colOff>
      <xdr:row>31</xdr:row>
      <xdr:rowOff>9525</xdr:rowOff>
    </xdr:to>
    <xdr:sp macro="" textlink="">
      <xdr:nvSpPr>
        <xdr:cNvPr id="42" name="Picture 13"/>
        <xdr:cNvSpPr>
          <a:spLocks noChangeAspect="1" noChangeArrowheads="1"/>
        </xdr:cNvSpPr>
      </xdr:nvSpPr>
      <xdr:spPr bwMode="auto">
        <a:xfrm>
          <a:off x="457200" y="63817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9525</xdr:colOff>
      <xdr:row>31</xdr:row>
      <xdr:rowOff>9525</xdr:rowOff>
    </xdr:to>
    <xdr:sp macro="" textlink="">
      <xdr:nvSpPr>
        <xdr:cNvPr id="43" name="Picture 19"/>
        <xdr:cNvSpPr>
          <a:spLocks noChangeAspect="1" noChangeArrowheads="1"/>
        </xdr:cNvSpPr>
      </xdr:nvSpPr>
      <xdr:spPr bwMode="auto">
        <a:xfrm>
          <a:off x="457200" y="63817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9525</xdr:colOff>
      <xdr:row>31</xdr:row>
      <xdr:rowOff>9525</xdr:rowOff>
    </xdr:to>
    <xdr:sp macro="" textlink="">
      <xdr:nvSpPr>
        <xdr:cNvPr id="44" name="Picture 7"/>
        <xdr:cNvSpPr>
          <a:spLocks noChangeAspect="1" noChangeArrowheads="1"/>
        </xdr:cNvSpPr>
      </xdr:nvSpPr>
      <xdr:spPr bwMode="auto">
        <a:xfrm>
          <a:off x="457200" y="63817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9525</xdr:colOff>
      <xdr:row>31</xdr:row>
      <xdr:rowOff>9525</xdr:rowOff>
    </xdr:to>
    <xdr:sp macro="" textlink="">
      <xdr:nvSpPr>
        <xdr:cNvPr id="45" name="Picture 13"/>
        <xdr:cNvSpPr>
          <a:spLocks noChangeAspect="1" noChangeArrowheads="1"/>
        </xdr:cNvSpPr>
      </xdr:nvSpPr>
      <xdr:spPr bwMode="auto">
        <a:xfrm>
          <a:off x="457200" y="63817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9525</xdr:colOff>
      <xdr:row>31</xdr:row>
      <xdr:rowOff>9525</xdr:rowOff>
    </xdr:to>
    <xdr:sp macro="" textlink="">
      <xdr:nvSpPr>
        <xdr:cNvPr id="46" name="Picture 19"/>
        <xdr:cNvSpPr>
          <a:spLocks noChangeAspect="1" noChangeArrowheads="1"/>
        </xdr:cNvSpPr>
      </xdr:nvSpPr>
      <xdr:spPr bwMode="auto">
        <a:xfrm>
          <a:off x="457200" y="63817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9525</xdr:colOff>
      <xdr:row>31</xdr:row>
      <xdr:rowOff>9525</xdr:rowOff>
    </xdr:to>
    <xdr:sp macro="" textlink="">
      <xdr:nvSpPr>
        <xdr:cNvPr id="47" name="Picture 7"/>
        <xdr:cNvSpPr>
          <a:spLocks noChangeAspect="1" noChangeArrowheads="1"/>
        </xdr:cNvSpPr>
      </xdr:nvSpPr>
      <xdr:spPr bwMode="auto">
        <a:xfrm>
          <a:off x="457200" y="63817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9525</xdr:colOff>
      <xdr:row>31</xdr:row>
      <xdr:rowOff>9525</xdr:rowOff>
    </xdr:to>
    <xdr:sp macro="" textlink="">
      <xdr:nvSpPr>
        <xdr:cNvPr id="48" name="Picture 13"/>
        <xdr:cNvSpPr>
          <a:spLocks noChangeAspect="1" noChangeArrowheads="1"/>
        </xdr:cNvSpPr>
      </xdr:nvSpPr>
      <xdr:spPr bwMode="auto">
        <a:xfrm>
          <a:off x="457200" y="63817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9525</xdr:colOff>
      <xdr:row>31</xdr:row>
      <xdr:rowOff>9525</xdr:rowOff>
    </xdr:to>
    <xdr:sp macro="" textlink="">
      <xdr:nvSpPr>
        <xdr:cNvPr id="49" name="Picture 19"/>
        <xdr:cNvSpPr>
          <a:spLocks noChangeAspect="1" noChangeArrowheads="1"/>
        </xdr:cNvSpPr>
      </xdr:nvSpPr>
      <xdr:spPr bwMode="auto">
        <a:xfrm>
          <a:off x="457200" y="63817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9525</xdr:colOff>
      <xdr:row>31</xdr:row>
      <xdr:rowOff>9525</xdr:rowOff>
    </xdr:to>
    <xdr:sp macro="" textlink="">
      <xdr:nvSpPr>
        <xdr:cNvPr id="50" name="Picture 7"/>
        <xdr:cNvSpPr>
          <a:spLocks noChangeAspect="1" noChangeArrowheads="1"/>
        </xdr:cNvSpPr>
      </xdr:nvSpPr>
      <xdr:spPr bwMode="auto">
        <a:xfrm>
          <a:off x="457200" y="63817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9525</xdr:colOff>
      <xdr:row>31</xdr:row>
      <xdr:rowOff>9525</xdr:rowOff>
    </xdr:to>
    <xdr:sp macro="" textlink="">
      <xdr:nvSpPr>
        <xdr:cNvPr id="51" name="Picture 13"/>
        <xdr:cNvSpPr>
          <a:spLocks noChangeAspect="1" noChangeArrowheads="1"/>
        </xdr:cNvSpPr>
      </xdr:nvSpPr>
      <xdr:spPr bwMode="auto">
        <a:xfrm>
          <a:off x="457200" y="63817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9525</xdr:colOff>
      <xdr:row>31</xdr:row>
      <xdr:rowOff>9525</xdr:rowOff>
    </xdr:to>
    <xdr:sp macro="" textlink="">
      <xdr:nvSpPr>
        <xdr:cNvPr id="52" name="Picture 19"/>
        <xdr:cNvSpPr>
          <a:spLocks noChangeAspect="1" noChangeArrowheads="1"/>
        </xdr:cNvSpPr>
      </xdr:nvSpPr>
      <xdr:spPr bwMode="auto">
        <a:xfrm>
          <a:off x="457200" y="63817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9525</xdr:colOff>
      <xdr:row>31</xdr:row>
      <xdr:rowOff>9525</xdr:rowOff>
    </xdr:to>
    <xdr:sp macro="" textlink="">
      <xdr:nvSpPr>
        <xdr:cNvPr id="53" name="Picture 7"/>
        <xdr:cNvSpPr>
          <a:spLocks noChangeAspect="1" noChangeArrowheads="1"/>
        </xdr:cNvSpPr>
      </xdr:nvSpPr>
      <xdr:spPr bwMode="auto">
        <a:xfrm>
          <a:off x="457200" y="63817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9525</xdr:colOff>
      <xdr:row>31</xdr:row>
      <xdr:rowOff>9525</xdr:rowOff>
    </xdr:to>
    <xdr:sp macro="" textlink="">
      <xdr:nvSpPr>
        <xdr:cNvPr id="54" name="Picture 13"/>
        <xdr:cNvSpPr>
          <a:spLocks noChangeAspect="1" noChangeArrowheads="1"/>
        </xdr:cNvSpPr>
      </xdr:nvSpPr>
      <xdr:spPr bwMode="auto">
        <a:xfrm>
          <a:off x="457200" y="63817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9525</xdr:colOff>
      <xdr:row>31</xdr:row>
      <xdr:rowOff>9525</xdr:rowOff>
    </xdr:to>
    <xdr:sp macro="" textlink="">
      <xdr:nvSpPr>
        <xdr:cNvPr id="55" name="Picture 19"/>
        <xdr:cNvSpPr>
          <a:spLocks noChangeAspect="1" noChangeArrowheads="1"/>
        </xdr:cNvSpPr>
      </xdr:nvSpPr>
      <xdr:spPr bwMode="auto">
        <a:xfrm>
          <a:off x="457200" y="63817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sp macro="" textlink="">
      <xdr:nvSpPr>
        <xdr:cNvPr id="2" name="Picture 7"/>
        <xdr:cNvSpPr>
          <a:spLocks noChangeAspect="1" noChangeArrowheads="1"/>
        </xdr:cNvSpPr>
      </xdr:nvSpPr>
      <xdr:spPr bwMode="auto">
        <a:xfrm>
          <a:off x="323850" y="21907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9525</xdr:colOff>
      <xdr:row>12</xdr:row>
      <xdr:rowOff>9525</xdr:rowOff>
    </xdr:to>
    <xdr:sp macro="" textlink="">
      <xdr:nvSpPr>
        <xdr:cNvPr id="3" name="Picture 8"/>
        <xdr:cNvSpPr>
          <a:spLocks noChangeAspect="1" noChangeArrowheads="1"/>
        </xdr:cNvSpPr>
      </xdr:nvSpPr>
      <xdr:spPr bwMode="auto">
        <a:xfrm>
          <a:off x="6076950" y="21907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sp macro="" textlink="">
      <xdr:nvSpPr>
        <xdr:cNvPr id="4" name="Picture 13"/>
        <xdr:cNvSpPr>
          <a:spLocks noChangeAspect="1" noChangeArrowheads="1"/>
        </xdr:cNvSpPr>
      </xdr:nvSpPr>
      <xdr:spPr bwMode="auto">
        <a:xfrm>
          <a:off x="323850" y="21907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9525</xdr:colOff>
      <xdr:row>12</xdr:row>
      <xdr:rowOff>9525</xdr:rowOff>
    </xdr:to>
    <xdr:sp macro="" textlink="">
      <xdr:nvSpPr>
        <xdr:cNvPr id="5" name="Picture 14"/>
        <xdr:cNvSpPr>
          <a:spLocks noChangeAspect="1" noChangeArrowheads="1"/>
        </xdr:cNvSpPr>
      </xdr:nvSpPr>
      <xdr:spPr bwMode="auto">
        <a:xfrm>
          <a:off x="6076950" y="21907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sp macro="" textlink="">
      <xdr:nvSpPr>
        <xdr:cNvPr id="6" name="Picture 19"/>
        <xdr:cNvSpPr>
          <a:spLocks noChangeAspect="1" noChangeArrowheads="1"/>
        </xdr:cNvSpPr>
      </xdr:nvSpPr>
      <xdr:spPr bwMode="auto">
        <a:xfrm>
          <a:off x="323850" y="21907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9525</xdr:colOff>
      <xdr:row>12</xdr:row>
      <xdr:rowOff>9525</xdr:rowOff>
    </xdr:to>
    <xdr:sp macro="" textlink="">
      <xdr:nvSpPr>
        <xdr:cNvPr id="7" name="Picture 20"/>
        <xdr:cNvSpPr>
          <a:spLocks noChangeAspect="1" noChangeArrowheads="1"/>
        </xdr:cNvSpPr>
      </xdr:nvSpPr>
      <xdr:spPr bwMode="auto">
        <a:xfrm>
          <a:off x="6076950" y="21907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sp macro="" textlink="">
      <xdr:nvSpPr>
        <xdr:cNvPr id="8" name="Picture 7"/>
        <xdr:cNvSpPr>
          <a:spLocks noChangeAspect="1" noChangeArrowheads="1"/>
        </xdr:cNvSpPr>
      </xdr:nvSpPr>
      <xdr:spPr bwMode="auto">
        <a:xfrm>
          <a:off x="323850" y="21907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9525</xdr:colOff>
      <xdr:row>12</xdr:row>
      <xdr:rowOff>9525</xdr:rowOff>
    </xdr:to>
    <xdr:sp macro="" textlink="">
      <xdr:nvSpPr>
        <xdr:cNvPr id="9" name="Picture 8"/>
        <xdr:cNvSpPr>
          <a:spLocks noChangeAspect="1" noChangeArrowheads="1"/>
        </xdr:cNvSpPr>
      </xdr:nvSpPr>
      <xdr:spPr bwMode="auto">
        <a:xfrm>
          <a:off x="6076950" y="21907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sp macro="" textlink="">
      <xdr:nvSpPr>
        <xdr:cNvPr id="10" name="Picture 13"/>
        <xdr:cNvSpPr>
          <a:spLocks noChangeAspect="1" noChangeArrowheads="1"/>
        </xdr:cNvSpPr>
      </xdr:nvSpPr>
      <xdr:spPr bwMode="auto">
        <a:xfrm>
          <a:off x="323850" y="21907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9525</xdr:colOff>
      <xdr:row>12</xdr:row>
      <xdr:rowOff>9525</xdr:rowOff>
    </xdr:to>
    <xdr:sp macro="" textlink="">
      <xdr:nvSpPr>
        <xdr:cNvPr id="11" name="Picture 14"/>
        <xdr:cNvSpPr>
          <a:spLocks noChangeAspect="1" noChangeArrowheads="1"/>
        </xdr:cNvSpPr>
      </xdr:nvSpPr>
      <xdr:spPr bwMode="auto">
        <a:xfrm>
          <a:off x="6076950" y="21907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sp macro="" textlink="">
      <xdr:nvSpPr>
        <xdr:cNvPr id="12" name="Picture 19"/>
        <xdr:cNvSpPr>
          <a:spLocks noChangeAspect="1" noChangeArrowheads="1"/>
        </xdr:cNvSpPr>
      </xdr:nvSpPr>
      <xdr:spPr bwMode="auto">
        <a:xfrm>
          <a:off x="323850" y="21907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9525</xdr:colOff>
      <xdr:row>12</xdr:row>
      <xdr:rowOff>9525</xdr:rowOff>
    </xdr:to>
    <xdr:sp macro="" textlink="">
      <xdr:nvSpPr>
        <xdr:cNvPr id="13" name="Picture 20"/>
        <xdr:cNvSpPr>
          <a:spLocks noChangeAspect="1" noChangeArrowheads="1"/>
        </xdr:cNvSpPr>
      </xdr:nvSpPr>
      <xdr:spPr bwMode="auto">
        <a:xfrm>
          <a:off x="6076950" y="21907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sp macro="" textlink="">
      <xdr:nvSpPr>
        <xdr:cNvPr id="14" name="Picture 7"/>
        <xdr:cNvSpPr>
          <a:spLocks noChangeAspect="1" noChangeArrowheads="1"/>
        </xdr:cNvSpPr>
      </xdr:nvSpPr>
      <xdr:spPr bwMode="auto">
        <a:xfrm>
          <a:off x="323850" y="21907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9525</xdr:colOff>
      <xdr:row>12</xdr:row>
      <xdr:rowOff>9525</xdr:rowOff>
    </xdr:to>
    <xdr:sp macro="" textlink="">
      <xdr:nvSpPr>
        <xdr:cNvPr id="15" name="Picture 8"/>
        <xdr:cNvSpPr>
          <a:spLocks noChangeAspect="1" noChangeArrowheads="1"/>
        </xdr:cNvSpPr>
      </xdr:nvSpPr>
      <xdr:spPr bwMode="auto">
        <a:xfrm>
          <a:off x="6076950" y="21907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sp macro="" textlink="">
      <xdr:nvSpPr>
        <xdr:cNvPr id="16" name="Picture 13"/>
        <xdr:cNvSpPr>
          <a:spLocks noChangeAspect="1" noChangeArrowheads="1"/>
        </xdr:cNvSpPr>
      </xdr:nvSpPr>
      <xdr:spPr bwMode="auto">
        <a:xfrm>
          <a:off x="323850" y="21907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9525</xdr:colOff>
      <xdr:row>12</xdr:row>
      <xdr:rowOff>9525</xdr:rowOff>
    </xdr:to>
    <xdr:sp macro="" textlink="">
      <xdr:nvSpPr>
        <xdr:cNvPr id="17" name="Picture 14"/>
        <xdr:cNvSpPr>
          <a:spLocks noChangeAspect="1" noChangeArrowheads="1"/>
        </xdr:cNvSpPr>
      </xdr:nvSpPr>
      <xdr:spPr bwMode="auto">
        <a:xfrm>
          <a:off x="6076950" y="21907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sp macro="" textlink="">
      <xdr:nvSpPr>
        <xdr:cNvPr id="18" name="Picture 19"/>
        <xdr:cNvSpPr>
          <a:spLocks noChangeAspect="1" noChangeArrowheads="1"/>
        </xdr:cNvSpPr>
      </xdr:nvSpPr>
      <xdr:spPr bwMode="auto">
        <a:xfrm>
          <a:off x="323850" y="21907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9525</xdr:colOff>
      <xdr:row>12</xdr:row>
      <xdr:rowOff>9525</xdr:rowOff>
    </xdr:to>
    <xdr:sp macro="" textlink="">
      <xdr:nvSpPr>
        <xdr:cNvPr id="19" name="Picture 20"/>
        <xdr:cNvSpPr>
          <a:spLocks noChangeAspect="1" noChangeArrowheads="1"/>
        </xdr:cNvSpPr>
      </xdr:nvSpPr>
      <xdr:spPr bwMode="auto">
        <a:xfrm>
          <a:off x="6076950" y="21907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9525</xdr:colOff>
      <xdr:row>12</xdr:row>
      <xdr:rowOff>9525</xdr:rowOff>
    </xdr:to>
    <xdr:sp macro="" textlink="">
      <xdr:nvSpPr>
        <xdr:cNvPr id="20" name="Picture 8"/>
        <xdr:cNvSpPr>
          <a:spLocks noChangeAspect="1" noChangeArrowheads="1"/>
        </xdr:cNvSpPr>
      </xdr:nvSpPr>
      <xdr:spPr bwMode="auto">
        <a:xfrm>
          <a:off x="6076950" y="21907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9525</xdr:colOff>
      <xdr:row>12</xdr:row>
      <xdr:rowOff>9525</xdr:rowOff>
    </xdr:to>
    <xdr:sp macro="" textlink="">
      <xdr:nvSpPr>
        <xdr:cNvPr id="21" name="Picture 14"/>
        <xdr:cNvSpPr>
          <a:spLocks noChangeAspect="1" noChangeArrowheads="1"/>
        </xdr:cNvSpPr>
      </xdr:nvSpPr>
      <xdr:spPr bwMode="auto">
        <a:xfrm>
          <a:off x="6076950" y="21907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9525</xdr:colOff>
      <xdr:row>12</xdr:row>
      <xdr:rowOff>9525</xdr:rowOff>
    </xdr:to>
    <xdr:sp macro="" textlink="">
      <xdr:nvSpPr>
        <xdr:cNvPr id="22" name="Picture 20"/>
        <xdr:cNvSpPr>
          <a:spLocks noChangeAspect="1" noChangeArrowheads="1"/>
        </xdr:cNvSpPr>
      </xdr:nvSpPr>
      <xdr:spPr bwMode="auto">
        <a:xfrm>
          <a:off x="6076950" y="21907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9525</xdr:colOff>
      <xdr:row>12</xdr:row>
      <xdr:rowOff>9525</xdr:rowOff>
    </xdr:to>
    <xdr:sp macro="" textlink="">
      <xdr:nvSpPr>
        <xdr:cNvPr id="23" name="Picture 8"/>
        <xdr:cNvSpPr>
          <a:spLocks noChangeAspect="1" noChangeArrowheads="1"/>
        </xdr:cNvSpPr>
      </xdr:nvSpPr>
      <xdr:spPr bwMode="auto">
        <a:xfrm>
          <a:off x="6076950" y="21907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9525</xdr:colOff>
      <xdr:row>12</xdr:row>
      <xdr:rowOff>9525</xdr:rowOff>
    </xdr:to>
    <xdr:sp macro="" textlink="">
      <xdr:nvSpPr>
        <xdr:cNvPr id="24" name="Picture 14"/>
        <xdr:cNvSpPr>
          <a:spLocks noChangeAspect="1" noChangeArrowheads="1"/>
        </xdr:cNvSpPr>
      </xdr:nvSpPr>
      <xdr:spPr bwMode="auto">
        <a:xfrm>
          <a:off x="6076950" y="21907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9525</xdr:colOff>
      <xdr:row>12</xdr:row>
      <xdr:rowOff>9525</xdr:rowOff>
    </xdr:to>
    <xdr:sp macro="" textlink="">
      <xdr:nvSpPr>
        <xdr:cNvPr id="25" name="Picture 20"/>
        <xdr:cNvSpPr>
          <a:spLocks noChangeAspect="1" noChangeArrowheads="1"/>
        </xdr:cNvSpPr>
      </xdr:nvSpPr>
      <xdr:spPr bwMode="auto">
        <a:xfrm>
          <a:off x="6076950" y="21907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9525</xdr:colOff>
      <xdr:row>12</xdr:row>
      <xdr:rowOff>9525</xdr:rowOff>
    </xdr:to>
    <xdr:sp macro="" textlink="">
      <xdr:nvSpPr>
        <xdr:cNvPr id="26" name="Picture 8"/>
        <xdr:cNvSpPr>
          <a:spLocks noChangeAspect="1" noChangeArrowheads="1"/>
        </xdr:cNvSpPr>
      </xdr:nvSpPr>
      <xdr:spPr bwMode="auto">
        <a:xfrm>
          <a:off x="6076950" y="21907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9525</xdr:colOff>
      <xdr:row>12</xdr:row>
      <xdr:rowOff>9525</xdr:rowOff>
    </xdr:to>
    <xdr:sp macro="" textlink="">
      <xdr:nvSpPr>
        <xdr:cNvPr id="27" name="Picture 14"/>
        <xdr:cNvSpPr>
          <a:spLocks noChangeAspect="1" noChangeArrowheads="1"/>
        </xdr:cNvSpPr>
      </xdr:nvSpPr>
      <xdr:spPr bwMode="auto">
        <a:xfrm>
          <a:off x="6076950" y="21907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9525</xdr:colOff>
      <xdr:row>12</xdr:row>
      <xdr:rowOff>9525</xdr:rowOff>
    </xdr:to>
    <xdr:sp macro="" textlink="">
      <xdr:nvSpPr>
        <xdr:cNvPr id="28" name="Picture 20"/>
        <xdr:cNvSpPr>
          <a:spLocks noChangeAspect="1" noChangeArrowheads="1"/>
        </xdr:cNvSpPr>
      </xdr:nvSpPr>
      <xdr:spPr bwMode="auto">
        <a:xfrm>
          <a:off x="6076950" y="21907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9525</xdr:colOff>
      <xdr:row>16</xdr:row>
      <xdr:rowOff>9525</xdr:rowOff>
    </xdr:to>
    <xdr:sp macro="" textlink="">
      <xdr:nvSpPr>
        <xdr:cNvPr id="29" name="Picture 7"/>
        <xdr:cNvSpPr>
          <a:spLocks noChangeAspect="1" noChangeArrowheads="1"/>
        </xdr:cNvSpPr>
      </xdr:nvSpPr>
      <xdr:spPr bwMode="auto">
        <a:xfrm>
          <a:off x="323850" y="33337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9525</xdr:colOff>
      <xdr:row>16</xdr:row>
      <xdr:rowOff>9525</xdr:rowOff>
    </xdr:to>
    <xdr:sp macro="" textlink="">
      <xdr:nvSpPr>
        <xdr:cNvPr id="30" name="Picture 13"/>
        <xdr:cNvSpPr>
          <a:spLocks noChangeAspect="1" noChangeArrowheads="1"/>
        </xdr:cNvSpPr>
      </xdr:nvSpPr>
      <xdr:spPr bwMode="auto">
        <a:xfrm>
          <a:off x="323850" y="33337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9525</xdr:colOff>
      <xdr:row>16</xdr:row>
      <xdr:rowOff>9525</xdr:rowOff>
    </xdr:to>
    <xdr:sp macro="" textlink="">
      <xdr:nvSpPr>
        <xdr:cNvPr id="31" name="Picture 19"/>
        <xdr:cNvSpPr>
          <a:spLocks noChangeAspect="1" noChangeArrowheads="1"/>
        </xdr:cNvSpPr>
      </xdr:nvSpPr>
      <xdr:spPr bwMode="auto">
        <a:xfrm>
          <a:off x="323850" y="33337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9525</xdr:colOff>
      <xdr:row>16</xdr:row>
      <xdr:rowOff>9525</xdr:rowOff>
    </xdr:to>
    <xdr:sp macro="" textlink="">
      <xdr:nvSpPr>
        <xdr:cNvPr id="32" name="Picture 7"/>
        <xdr:cNvSpPr>
          <a:spLocks noChangeAspect="1" noChangeArrowheads="1"/>
        </xdr:cNvSpPr>
      </xdr:nvSpPr>
      <xdr:spPr bwMode="auto">
        <a:xfrm>
          <a:off x="323850" y="33337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9525</xdr:colOff>
      <xdr:row>16</xdr:row>
      <xdr:rowOff>9525</xdr:rowOff>
    </xdr:to>
    <xdr:sp macro="" textlink="">
      <xdr:nvSpPr>
        <xdr:cNvPr id="33" name="Picture 13"/>
        <xdr:cNvSpPr>
          <a:spLocks noChangeAspect="1" noChangeArrowheads="1"/>
        </xdr:cNvSpPr>
      </xdr:nvSpPr>
      <xdr:spPr bwMode="auto">
        <a:xfrm>
          <a:off x="323850" y="33337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9525</xdr:colOff>
      <xdr:row>16</xdr:row>
      <xdr:rowOff>9525</xdr:rowOff>
    </xdr:to>
    <xdr:sp macro="" textlink="">
      <xdr:nvSpPr>
        <xdr:cNvPr id="34" name="Picture 19"/>
        <xdr:cNvSpPr>
          <a:spLocks noChangeAspect="1" noChangeArrowheads="1"/>
        </xdr:cNvSpPr>
      </xdr:nvSpPr>
      <xdr:spPr bwMode="auto">
        <a:xfrm>
          <a:off x="323850" y="33337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9525</xdr:colOff>
      <xdr:row>16</xdr:row>
      <xdr:rowOff>9525</xdr:rowOff>
    </xdr:to>
    <xdr:sp macro="" textlink="">
      <xdr:nvSpPr>
        <xdr:cNvPr id="35" name="Picture 7"/>
        <xdr:cNvSpPr>
          <a:spLocks noChangeAspect="1" noChangeArrowheads="1"/>
        </xdr:cNvSpPr>
      </xdr:nvSpPr>
      <xdr:spPr bwMode="auto">
        <a:xfrm>
          <a:off x="323850" y="33337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9525</xdr:colOff>
      <xdr:row>16</xdr:row>
      <xdr:rowOff>9525</xdr:rowOff>
    </xdr:to>
    <xdr:sp macro="" textlink="">
      <xdr:nvSpPr>
        <xdr:cNvPr id="36" name="Picture 13"/>
        <xdr:cNvSpPr>
          <a:spLocks noChangeAspect="1" noChangeArrowheads="1"/>
        </xdr:cNvSpPr>
      </xdr:nvSpPr>
      <xdr:spPr bwMode="auto">
        <a:xfrm>
          <a:off x="323850" y="33337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9525</xdr:colOff>
      <xdr:row>16</xdr:row>
      <xdr:rowOff>9525</xdr:rowOff>
    </xdr:to>
    <xdr:sp macro="" textlink="">
      <xdr:nvSpPr>
        <xdr:cNvPr id="37" name="Picture 19"/>
        <xdr:cNvSpPr>
          <a:spLocks noChangeAspect="1" noChangeArrowheads="1"/>
        </xdr:cNvSpPr>
      </xdr:nvSpPr>
      <xdr:spPr bwMode="auto">
        <a:xfrm>
          <a:off x="323850" y="33337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9525</xdr:colOff>
      <xdr:row>31</xdr:row>
      <xdr:rowOff>9525</xdr:rowOff>
    </xdr:to>
    <xdr:sp macro="" textlink="">
      <xdr:nvSpPr>
        <xdr:cNvPr id="38" name="Picture 7"/>
        <xdr:cNvSpPr>
          <a:spLocks noChangeAspect="1" noChangeArrowheads="1"/>
        </xdr:cNvSpPr>
      </xdr:nvSpPr>
      <xdr:spPr bwMode="auto">
        <a:xfrm>
          <a:off x="323850" y="74485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9525</xdr:colOff>
      <xdr:row>31</xdr:row>
      <xdr:rowOff>9525</xdr:rowOff>
    </xdr:to>
    <xdr:sp macro="" textlink="">
      <xdr:nvSpPr>
        <xdr:cNvPr id="39" name="Picture 13"/>
        <xdr:cNvSpPr>
          <a:spLocks noChangeAspect="1" noChangeArrowheads="1"/>
        </xdr:cNvSpPr>
      </xdr:nvSpPr>
      <xdr:spPr bwMode="auto">
        <a:xfrm>
          <a:off x="323850" y="74485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9525</xdr:colOff>
      <xdr:row>31</xdr:row>
      <xdr:rowOff>9525</xdr:rowOff>
    </xdr:to>
    <xdr:sp macro="" textlink="">
      <xdr:nvSpPr>
        <xdr:cNvPr id="40" name="Picture 19"/>
        <xdr:cNvSpPr>
          <a:spLocks noChangeAspect="1" noChangeArrowheads="1"/>
        </xdr:cNvSpPr>
      </xdr:nvSpPr>
      <xdr:spPr bwMode="auto">
        <a:xfrm>
          <a:off x="323850" y="74485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9525</xdr:colOff>
      <xdr:row>31</xdr:row>
      <xdr:rowOff>9525</xdr:rowOff>
    </xdr:to>
    <xdr:sp macro="" textlink="">
      <xdr:nvSpPr>
        <xdr:cNvPr id="41" name="Picture 7"/>
        <xdr:cNvSpPr>
          <a:spLocks noChangeAspect="1" noChangeArrowheads="1"/>
        </xdr:cNvSpPr>
      </xdr:nvSpPr>
      <xdr:spPr bwMode="auto">
        <a:xfrm>
          <a:off x="323850" y="74485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9525</xdr:colOff>
      <xdr:row>31</xdr:row>
      <xdr:rowOff>9525</xdr:rowOff>
    </xdr:to>
    <xdr:sp macro="" textlink="">
      <xdr:nvSpPr>
        <xdr:cNvPr id="42" name="Picture 13"/>
        <xdr:cNvSpPr>
          <a:spLocks noChangeAspect="1" noChangeArrowheads="1"/>
        </xdr:cNvSpPr>
      </xdr:nvSpPr>
      <xdr:spPr bwMode="auto">
        <a:xfrm>
          <a:off x="323850" y="74485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9525</xdr:colOff>
      <xdr:row>31</xdr:row>
      <xdr:rowOff>9525</xdr:rowOff>
    </xdr:to>
    <xdr:sp macro="" textlink="">
      <xdr:nvSpPr>
        <xdr:cNvPr id="43" name="Picture 19"/>
        <xdr:cNvSpPr>
          <a:spLocks noChangeAspect="1" noChangeArrowheads="1"/>
        </xdr:cNvSpPr>
      </xdr:nvSpPr>
      <xdr:spPr bwMode="auto">
        <a:xfrm>
          <a:off x="323850" y="74485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9525</xdr:colOff>
      <xdr:row>31</xdr:row>
      <xdr:rowOff>9525</xdr:rowOff>
    </xdr:to>
    <xdr:sp macro="" textlink="">
      <xdr:nvSpPr>
        <xdr:cNvPr id="44" name="Picture 7"/>
        <xdr:cNvSpPr>
          <a:spLocks noChangeAspect="1" noChangeArrowheads="1"/>
        </xdr:cNvSpPr>
      </xdr:nvSpPr>
      <xdr:spPr bwMode="auto">
        <a:xfrm>
          <a:off x="323850" y="74485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9525</xdr:colOff>
      <xdr:row>31</xdr:row>
      <xdr:rowOff>9525</xdr:rowOff>
    </xdr:to>
    <xdr:sp macro="" textlink="">
      <xdr:nvSpPr>
        <xdr:cNvPr id="45" name="Picture 13"/>
        <xdr:cNvSpPr>
          <a:spLocks noChangeAspect="1" noChangeArrowheads="1"/>
        </xdr:cNvSpPr>
      </xdr:nvSpPr>
      <xdr:spPr bwMode="auto">
        <a:xfrm>
          <a:off x="323850" y="74485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9525</xdr:colOff>
      <xdr:row>31</xdr:row>
      <xdr:rowOff>9525</xdr:rowOff>
    </xdr:to>
    <xdr:sp macro="" textlink="">
      <xdr:nvSpPr>
        <xdr:cNvPr id="46" name="Picture 19"/>
        <xdr:cNvSpPr>
          <a:spLocks noChangeAspect="1" noChangeArrowheads="1"/>
        </xdr:cNvSpPr>
      </xdr:nvSpPr>
      <xdr:spPr bwMode="auto">
        <a:xfrm>
          <a:off x="323850" y="74485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9525</xdr:colOff>
      <xdr:row>31</xdr:row>
      <xdr:rowOff>9525</xdr:rowOff>
    </xdr:to>
    <xdr:sp macro="" textlink="">
      <xdr:nvSpPr>
        <xdr:cNvPr id="47" name="Picture 7"/>
        <xdr:cNvSpPr>
          <a:spLocks noChangeAspect="1" noChangeArrowheads="1"/>
        </xdr:cNvSpPr>
      </xdr:nvSpPr>
      <xdr:spPr bwMode="auto">
        <a:xfrm>
          <a:off x="323850" y="74485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9525</xdr:colOff>
      <xdr:row>31</xdr:row>
      <xdr:rowOff>9525</xdr:rowOff>
    </xdr:to>
    <xdr:sp macro="" textlink="">
      <xdr:nvSpPr>
        <xdr:cNvPr id="48" name="Picture 13"/>
        <xdr:cNvSpPr>
          <a:spLocks noChangeAspect="1" noChangeArrowheads="1"/>
        </xdr:cNvSpPr>
      </xdr:nvSpPr>
      <xdr:spPr bwMode="auto">
        <a:xfrm>
          <a:off x="323850" y="74485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9525</xdr:colOff>
      <xdr:row>31</xdr:row>
      <xdr:rowOff>9525</xdr:rowOff>
    </xdr:to>
    <xdr:sp macro="" textlink="">
      <xdr:nvSpPr>
        <xdr:cNvPr id="49" name="Picture 19"/>
        <xdr:cNvSpPr>
          <a:spLocks noChangeAspect="1" noChangeArrowheads="1"/>
        </xdr:cNvSpPr>
      </xdr:nvSpPr>
      <xdr:spPr bwMode="auto">
        <a:xfrm>
          <a:off x="323850" y="74485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9525</xdr:colOff>
      <xdr:row>31</xdr:row>
      <xdr:rowOff>9525</xdr:rowOff>
    </xdr:to>
    <xdr:sp macro="" textlink="">
      <xdr:nvSpPr>
        <xdr:cNvPr id="50" name="Picture 7"/>
        <xdr:cNvSpPr>
          <a:spLocks noChangeAspect="1" noChangeArrowheads="1"/>
        </xdr:cNvSpPr>
      </xdr:nvSpPr>
      <xdr:spPr bwMode="auto">
        <a:xfrm>
          <a:off x="323850" y="74485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9525</xdr:colOff>
      <xdr:row>31</xdr:row>
      <xdr:rowOff>9525</xdr:rowOff>
    </xdr:to>
    <xdr:sp macro="" textlink="">
      <xdr:nvSpPr>
        <xdr:cNvPr id="51" name="Picture 13"/>
        <xdr:cNvSpPr>
          <a:spLocks noChangeAspect="1" noChangeArrowheads="1"/>
        </xdr:cNvSpPr>
      </xdr:nvSpPr>
      <xdr:spPr bwMode="auto">
        <a:xfrm>
          <a:off x="323850" y="74485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9525</xdr:colOff>
      <xdr:row>31</xdr:row>
      <xdr:rowOff>9525</xdr:rowOff>
    </xdr:to>
    <xdr:sp macro="" textlink="">
      <xdr:nvSpPr>
        <xdr:cNvPr id="52" name="Picture 19"/>
        <xdr:cNvSpPr>
          <a:spLocks noChangeAspect="1" noChangeArrowheads="1"/>
        </xdr:cNvSpPr>
      </xdr:nvSpPr>
      <xdr:spPr bwMode="auto">
        <a:xfrm>
          <a:off x="323850" y="74485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9525</xdr:colOff>
      <xdr:row>31</xdr:row>
      <xdr:rowOff>9525</xdr:rowOff>
    </xdr:to>
    <xdr:sp macro="" textlink="">
      <xdr:nvSpPr>
        <xdr:cNvPr id="53" name="Picture 7"/>
        <xdr:cNvSpPr>
          <a:spLocks noChangeAspect="1" noChangeArrowheads="1"/>
        </xdr:cNvSpPr>
      </xdr:nvSpPr>
      <xdr:spPr bwMode="auto">
        <a:xfrm>
          <a:off x="323850" y="74485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9525</xdr:colOff>
      <xdr:row>31</xdr:row>
      <xdr:rowOff>9525</xdr:rowOff>
    </xdr:to>
    <xdr:sp macro="" textlink="">
      <xdr:nvSpPr>
        <xdr:cNvPr id="54" name="Picture 13"/>
        <xdr:cNvSpPr>
          <a:spLocks noChangeAspect="1" noChangeArrowheads="1"/>
        </xdr:cNvSpPr>
      </xdr:nvSpPr>
      <xdr:spPr bwMode="auto">
        <a:xfrm>
          <a:off x="323850" y="74485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9525</xdr:colOff>
      <xdr:row>31</xdr:row>
      <xdr:rowOff>9525</xdr:rowOff>
    </xdr:to>
    <xdr:sp macro="" textlink="">
      <xdr:nvSpPr>
        <xdr:cNvPr id="55" name="Picture 19"/>
        <xdr:cNvSpPr>
          <a:spLocks noChangeAspect="1" noChangeArrowheads="1"/>
        </xdr:cNvSpPr>
      </xdr:nvSpPr>
      <xdr:spPr bwMode="auto">
        <a:xfrm>
          <a:off x="323850" y="74485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3"/>
  <sheetViews>
    <sheetView tabSelected="1" workbookViewId="0">
      <selection activeCell="C6" sqref="C6:C9"/>
    </sheetView>
  </sheetViews>
  <sheetFormatPr defaultRowHeight="15" x14ac:dyDescent="0.25"/>
  <cols>
    <col min="1" max="1" width="6.5703125" customWidth="1"/>
    <col min="2" max="2" width="67.28515625" customWidth="1"/>
    <col min="3" max="3" width="15.42578125" customWidth="1"/>
    <col min="4" max="4" width="10.7109375" customWidth="1"/>
    <col min="5" max="6" width="12.42578125" customWidth="1"/>
    <col min="7" max="7" width="14.28515625" customWidth="1"/>
  </cols>
  <sheetData>
    <row r="1" spans="1:7" ht="15.75" x14ac:dyDescent="0.25">
      <c r="A1" s="48" t="s">
        <v>55</v>
      </c>
      <c r="B1" s="48"/>
      <c r="C1" s="48"/>
      <c r="D1" s="48"/>
      <c r="E1" s="48"/>
      <c r="F1" s="48"/>
      <c r="G1" s="48"/>
    </row>
    <row r="2" spans="1:7" thickBot="1" x14ac:dyDescent="0.35">
      <c r="B2" s="46"/>
      <c r="D2" s="1"/>
      <c r="E2" s="1"/>
      <c r="F2" s="1"/>
      <c r="G2" s="1"/>
    </row>
    <row r="3" spans="1:7" ht="15.75" thickBot="1" x14ac:dyDescent="0.3">
      <c r="A3" s="2"/>
      <c r="B3" s="3"/>
      <c r="C3" s="41" t="s">
        <v>0</v>
      </c>
      <c r="D3" s="43"/>
      <c r="E3" s="43"/>
      <c r="F3" s="43"/>
      <c r="G3" s="44"/>
    </row>
    <row r="4" spans="1:7" thickBot="1" x14ac:dyDescent="0.35">
      <c r="A4" s="2"/>
      <c r="B4" s="3"/>
      <c r="C4" s="41" t="s">
        <v>1</v>
      </c>
      <c r="D4" s="57"/>
      <c r="E4" s="58"/>
      <c r="F4" s="42" t="s">
        <v>2</v>
      </c>
      <c r="G4" s="40"/>
    </row>
    <row r="5" spans="1:7" x14ac:dyDescent="0.25">
      <c r="A5" s="49" t="s">
        <v>3</v>
      </c>
      <c r="B5" s="50"/>
      <c r="C5" s="51"/>
      <c r="D5" s="51"/>
      <c r="E5" s="51"/>
      <c r="F5" s="51"/>
      <c r="G5" s="52"/>
    </row>
    <row r="6" spans="1:7" x14ac:dyDescent="0.25">
      <c r="A6" s="53" t="s">
        <v>4</v>
      </c>
      <c r="B6" s="53" t="s">
        <v>5</v>
      </c>
      <c r="C6" s="53" t="s">
        <v>6</v>
      </c>
      <c r="D6" s="53" t="s">
        <v>7</v>
      </c>
      <c r="E6" s="4"/>
      <c r="F6" s="4"/>
      <c r="G6" s="4"/>
    </row>
    <row r="7" spans="1:7" ht="9" customHeight="1" x14ac:dyDescent="0.25">
      <c r="A7" s="54"/>
      <c r="B7" s="54"/>
      <c r="C7" s="54"/>
      <c r="D7" s="54"/>
      <c r="E7" s="5" t="s">
        <v>8</v>
      </c>
      <c r="F7" s="5" t="s">
        <v>9</v>
      </c>
      <c r="G7" s="6" t="s">
        <v>9</v>
      </c>
    </row>
    <row r="8" spans="1:7" ht="0.75" customHeight="1" x14ac:dyDescent="0.25">
      <c r="A8" s="54"/>
      <c r="B8" s="54"/>
      <c r="C8" s="54"/>
      <c r="D8" s="54"/>
      <c r="E8" s="6" t="s">
        <v>10</v>
      </c>
      <c r="F8" s="6" t="s">
        <v>10</v>
      </c>
      <c r="G8" s="5" t="s">
        <v>11</v>
      </c>
    </row>
    <row r="9" spans="1:7" ht="14.45" hidden="1" x14ac:dyDescent="0.3">
      <c r="A9" s="55"/>
      <c r="B9" s="55"/>
      <c r="C9" s="55"/>
      <c r="D9" s="55"/>
      <c r="E9" s="7" t="s">
        <v>12</v>
      </c>
      <c r="F9" s="7" t="s">
        <v>13</v>
      </c>
      <c r="G9" s="7"/>
    </row>
    <row r="10" spans="1:7" ht="18" customHeight="1" x14ac:dyDescent="0.25">
      <c r="A10" s="8">
        <v>1</v>
      </c>
      <c r="B10" s="9" t="s">
        <v>14</v>
      </c>
      <c r="C10" s="10"/>
      <c r="D10" s="10"/>
      <c r="E10" s="10"/>
      <c r="F10" s="10"/>
      <c r="G10" s="11">
        <f>SUM(G11)</f>
        <v>2000</v>
      </c>
    </row>
    <row r="11" spans="1:7" ht="18" customHeight="1" x14ac:dyDescent="0.25">
      <c r="A11" s="12" t="s">
        <v>15</v>
      </c>
      <c r="B11" s="13" t="s">
        <v>16</v>
      </c>
      <c r="C11" s="14">
        <v>1</v>
      </c>
      <c r="D11" s="14" t="s">
        <v>17</v>
      </c>
      <c r="E11" s="45">
        <v>2000</v>
      </c>
      <c r="F11" s="15">
        <f>TRUNC(E11*(1+$G$46), 2)</f>
        <v>2000</v>
      </c>
      <c r="G11" s="16">
        <f>ROUND(C11*F11,2)</f>
        <v>2000</v>
      </c>
    </row>
    <row r="12" spans="1:7" ht="18" customHeight="1" x14ac:dyDescent="0.25">
      <c r="A12" s="8" t="s">
        <v>18</v>
      </c>
      <c r="B12" s="9" t="s">
        <v>19</v>
      </c>
      <c r="C12" s="10"/>
      <c r="D12" s="10"/>
      <c r="E12" s="10"/>
      <c r="F12" s="10"/>
      <c r="G12" s="11">
        <f>SUM(G13:G15)</f>
        <v>14400</v>
      </c>
    </row>
    <row r="13" spans="1:7" ht="18" customHeight="1" x14ac:dyDescent="0.25">
      <c r="A13" s="12" t="s">
        <v>20</v>
      </c>
      <c r="B13" s="17" t="s">
        <v>53</v>
      </c>
      <c r="C13" s="14">
        <v>20</v>
      </c>
      <c r="D13" s="14" t="s">
        <v>21</v>
      </c>
      <c r="E13" s="47">
        <v>110</v>
      </c>
      <c r="F13" s="15">
        <f>TRUNC(E13*(1+$G$46), 2)</f>
        <v>110</v>
      </c>
      <c r="G13" s="16">
        <f>ROUND(C13*F13,2)</f>
        <v>2200</v>
      </c>
    </row>
    <row r="14" spans="1:7" ht="18" customHeight="1" x14ac:dyDescent="0.25">
      <c r="A14" s="12" t="s">
        <v>63</v>
      </c>
      <c r="B14" s="13" t="s">
        <v>22</v>
      </c>
      <c r="C14" s="14">
        <v>80</v>
      </c>
      <c r="D14" s="14" t="s">
        <v>21</v>
      </c>
      <c r="E14" s="45">
        <v>90</v>
      </c>
      <c r="F14" s="15">
        <f>TRUNC(E14*(1+$G$46), 2)</f>
        <v>90</v>
      </c>
      <c r="G14" s="16">
        <f>ROUND(C14*F14,2)</f>
        <v>7200</v>
      </c>
    </row>
    <row r="15" spans="1:7" ht="18" customHeight="1" x14ac:dyDescent="0.25">
      <c r="A15" s="12" t="s">
        <v>64</v>
      </c>
      <c r="B15" s="17" t="s">
        <v>23</v>
      </c>
      <c r="C15" s="14">
        <v>50</v>
      </c>
      <c r="D15" s="14" t="s">
        <v>21</v>
      </c>
      <c r="E15" s="45">
        <v>100</v>
      </c>
      <c r="F15" s="15">
        <f>TRUNC(E15*(1+$G$46), 2)</f>
        <v>100</v>
      </c>
      <c r="G15" s="16">
        <f>ROUND(C15*F15,2)</f>
        <v>5000</v>
      </c>
    </row>
    <row r="16" spans="1:7" ht="18" customHeight="1" x14ac:dyDescent="0.25">
      <c r="A16" s="8">
        <v>3</v>
      </c>
      <c r="B16" s="9" t="s">
        <v>24</v>
      </c>
      <c r="C16" s="10"/>
      <c r="D16" s="10"/>
      <c r="E16" s="18"/>
      <c r="F16" s="18"/>
      <c r="G16" s="11">
        <f>SUM(G17:G17)</f>
        <v>8000</v>
      </c>
    </row>
    <row r="17" spans="1:7" ht="18" customHeight="1" x14ac:dyDescent="0.25">
      <c r="A17" s="12" t="s">
        <v>25</v>
      </c>
      <c r="B17" s="19" t="s">
        <v>26</v>
      </c>
      <c r="C17" s="14">
        <v>20</v>
      </c>
      <c r="D17" s="14" t="s">
        <v>21</v>
      </c>
      <c r="E17" s="45">
        <v>400</v>
      </c>
      <c r="F17" s="15">
        <f>TRUNC(E17*(1+$G$46), 2)</f>
        <v>400</v>
      </c>
      <c r="G17" s="16">
        <f t="shared" ref="G17:G35" si="0">ROUND(C17*F17,2)</f>
        <v>8000</v>
      </c>
    </row>
    <row r="18" spans="1:7" ht="18" customHeight="1" x14ac:dyDescent="0.25">
      <c r="A18" s="8">
        <v>4</v>
      </c>
      <c r="B18" s="9" t="s">
        <v>28</v>
      </c>
      <c r="C18" s="10"/>
      <c r="D18" s="10"/>
      <c r="E18" s="18"/>
      <c r="F18" s="18"/>
      <c r="G18" s="11">
        <f>SUM(G19:G20)</f>
        <v>500</v>
      </c>
    </row>
    <row r="19" spans="1:7" ht="18" customHeight="1" x14ac:dyDescent="0.25">
      <c r="A19" s="12" t="s">
        <v>29</v>
      </c>
      <c r="B19" s="20" t="s">
        <v>30</v>
      </c>
      <c r="C19" s="14">
        <v>1</v>
      </c>
      <c r="D19" s="14" t="s">
        <v>27</v>
      </c>
      <c r="E19" s="45">
        <v>400</v>
      </c>
      <c r="F19" s="15">
        <f>TRUNC(E19*(1+$G$46), 2)</f>
        <v>400</v>
      </c>
      <c r="G19" s="16">
        <f t="shared" si="0"/>
        <v>400</v>
      </c>
    </row>
    <row r="20" spans="1:7" ht="18" customHeight="1" x14ac:dyDescent="0.25">
      <c r="A20" s="12" t="s">
        <v>31</v>
      </c>
      <c r="B20" s="20" t="s">
        <v>32</v>
      </c>
      <c r="C20" s="14">
        <v>1</v>
      </c>
      <c r="D20" s="14" t="s">
        <v>27</v>
      </c>
      <c r="E20" s="45">
        <v>100</v>
      </c>
      <c r="F20" s="15">
        <f>TRUNC(E20*(1+$G$46), 2)</f>
        <v>100</v>
      </c>
      <c r="G20" s="16">
        <f t="shared" si="0"/>
        <v>100</v>
      </c>
    </row>
    <row r="21" spans="1:7" ht="18" customHeight="1" x14ac:dyDescent="0.25">
      <c r="A21" s="8">
        <v>5</v>
      </c>
      <c r="B21" s="9" t="s">
        <v>33</v>
      </c>
      <c r="C21" s="10"/>
      <c r="D21" s="10"/>
      <c r="E21" s="10"/>
      <c r="F21" s="10"/>
      <c r="G21" s="11">
        <f>SUM(G22:G23)</f>
        <v>2940</v>
      </c>
    </row>
    <row r="22" spans="1:7" ht="18" customHeight="1" x14ac:dyDescent="0.25">
      <c r="A22" s="12" t="s">
        <v>34</v>
      </c>
      <c r="B22" s="13" t="s">
        <v>35</v>
      </c>
      <c r="C22" s="14">
        <v>6</v>
      </c>
      <c r="D22" s="14" t="s">
        <v>36</v>
      </c>
      <c r="E22" s="38">
        <v>50</v>
      </c>
      <c r="F22" s="15">
        <f>TRUNC(E22*(1+$G$46), 2)</f>
        <v>50</v>
      </c>
      <c r="G22" s="16">
        <f t="shared" si="0"/>
        <v>300</v>
      </c>
    </row>
    <row r="23" spans="1:7" ht="18" customHeight="1" x14ac:dyDescent="0.25">
      <c r="A23" s="12" t="s">
        <v>37</v>
      </c>
      <c r="B23" s="13" t="s">
        <v>52</v>
      </c>
      <c r="C23" s="14">
        <v>24</v>
      </c>
      <c r="D23" s="14" t="s">
        <v>36</v>
      </c>
      <c r="E23" s="38">
        <v>110</v>
      </c>
      <c r="F23" s="15">
        <f>TRUNC(E23*(1+$G$46), 2)</f>
        <v>110</v>
      </c>
      <c r="G23" s="16">
        <f t="shared" si="0"/>
        <v>2640</v>
      </c>
    </row>
    <row r="24" spans="1:7" ht="18" customHeight="1" x14ac:dyDescent="0.25">
      <c r="A24" s="8">
        <v>6</v>
      </c>
      <c r="B24" s="9" t="s">
        <v>57</v>
      </c>
      <c r="C24" s="10"/>
      <c r="D24" s="10"/>
      <c r="E24" s="18"/>
      <c r="F24" s="18"/>
      <c r="G24" s="11">
        <f>SUM(G25:G30)</f>
        <v>2410</v>
      </c>
    </row>
    <row r="25" spans="1:7" ht="18" customHeight="1" x14ac:dyDescent="0.25">
      <c r="A25" s="12" t="s">
        <v>38</v>
      </c>
      <c r="B25" s="13" t="s">
        <v>39</v>
      </c>
      <c r="C25" s="14">
        <v>1</v>
      </c>
      <c r="D25" s="14" t="s">
        <v>17</v>
      </c>
      <c r="E25" s="38">
        <v>200</v>
      </c>
      <c r="F25" s="15">
        <f>TRUNC(E25*(1+$G$46), 2)</f>
        <v>200</v>
      </c>
      <c r="G25" s="16">
        <f t="shared" si="0"/>
        <v>200</v>
      </c>
    </row>
    <row r="26" spans="1:7" ht="18" customHeight="1" x14ac:dyDescent="0.25">
      <c r="A26" s="12" t="s">
        <v>65</v>
      </c>
      <c r="B26" s="13" t="s">
        <v>60</v>
      </c>
      <c r="C26" s="14">
        <v>1</v>
      </c>
      <c r="D26" s="14" t="s">
        <v>17</v>
      </c>
      <c r="E26" s="38">
        <v>150</v>
      </c>
      <c r="F26" s="15">
        <f>TRUNC(E26*(1+$G$46), 2)</f>
        <v>150</v>
      </c>
      <c r="G26" s="16">
        <f t="shared" ref="G26" si="1">ROUND(C26*F26,2)</f>
        <v>150</v>
      </c>
    </row>
    <row r="27" spans="1:7" ht="18" customHeight="1" x14ac:dyDescent="0.25">
      <c r="A27" s="12" t="s">
        <v>66</v>
      </c>
      <c r="B27" s="13" t="s">
        <v>59</v>
      </c>
      <c r="C27" s="14">
        <v>1</v>
      </c>
      <c r="D27" s="14" t="s">
        <v>17</v>
      </c>
      <c r="E27" s="38">
        <v>200</v>
      </c>
      <c r="F27" s="15">
        <f>TRUNC(E27*(1+$G$46), 2)</f>
        <v>200</v>
      </c>
      <c r="G27" s="16">
        <f t="shared" ref="G27" si="2">ROUND(C27*F27,2)</f>
        <v>200</v>
      </c>
    </row>
    <row r="28" spans="1:7" ht="18" customHeight="1" x14ac:dyDescent="0.25">
      <c r="A28" s="12" t="s">
        <v>67</v>
      </c>
      <c r="B28" s="13" t="s">
        <v>61</v>
      </c>
      <c r="C28" s="14">
        <v>1</v>
      </c>
      <c r="D28" s="14" t="s">
        <v>17</v>
      </c>
      <c r="E28" s="38">
        <v>160</v>
      </c>
      <c r="F28" s="15">
        <f t="shared" ref="F28:F29" si="3">TRUNC(E28*(1+$G$46), 2)</f>
        <v>160</v>
      </c>
      <c r="G28" s="16">
        <f t="shared" ref="G28:G29" si="4">ROUND(C28*F28,2)</f>
        <v>160</v>
      </c>
    </row>
    <row r="29" spans="1:7" ht="18" customHeight="1" x14ac:dyDescent="0.25">
      <c r="A29" s="12" t="s">
        <v>68</v>
      </c>
      <c r="B29" s="13" t="s">
        <v>62</v>
      </c>
      <c r="C29" s="14">
        <v>1</v>
      </c>
      <c r="D29" s="14" t="s">
        <v>17</v>
      </c>
      <c r="E29" s="38">
        <v>1000</v>
      </c>
      <c r="F29" s="15">
        <f t="shared" si="3"/>
        <v>1000</v>
      </c>
      <c r="G29" s="16">
        <f t="shared" si="4"/>
        <v>1000</v>
      </c>
    </row>
    <row r="30" spans="1:7" ht="18" customHeight="1" x14ac:dyDescent="0.25">
      <c r="A30" s="12" t="s">
        <v>69</v>
      </c>
      <c r="B30" s="13" t="s">
        <v>58</v>
      </c>
      <c r="C30" s="14">
        <v>1</v>
      </c>
      <c r="D30" s="14" t="s">
        <v>17</v>
      </c>
      <c r="E30" s="38">
        <v>700</v>
      </c>
      <c r="F30" s="15">
        <f>TRUNC(E30*(1+$G$46), 2)</f>
        <v>700</v>
      </c>
      <c r="G30" s="16">
        <f t="shared" si="0"/>
        <v>700</v>
      </c>
    </row>
    <row r="31" spans="1:7" ht="18" customHeight="1" x14ac:dyDescent="0.25">
      <c r="A31" s="8">
        <v>7</v>
      </c>
      <c r="B31" s="9" t="s">
        <v>40</v>
      </c>
      <c r="C31" s="10"/>
      <c r="D31" s="10"/>
      <c r="E31" s="18"/>
      <c r="F31" s="18"/>
      <c r="G31" s="11">
        <f>SUM(G32:G33)</f>
        <v>1600</v>
      </c>
    </row>
    <row r="32" spans="1:7" ht="18" customHeight="1" x14ac:dyDescent="0.25">
      <c r="A32" s="12" t="s">
        <v>41</v>
      </c>
      <c r="B32" s="13" t="s">
        <v>42</v>
      </c>
      <c r="C32" s="14">
        <v>1</v>
      </c>
      <c r="D32" s="14" t="s">
        <v>17</v>
      </c>
      <c r="E32" s="38">
        <v>1000</v>
      </c>
      <c r="F32" s="15">
        <f>TRUNC(E32*(1+$G$46), 2)</f>
        <v>1000</v>
      </c>
      <c r="G32" s="16">
        <f t="shared" si="0"/>
        <v>1000</v>
      </c>
    </row>
    <row r="33" spans="1:7" ht="18" customHeight="1" x14ac:dyDescent="0.25">
      <c r="A33" s="12" t="s">
        <v>43</v>
      </c>
      <c r="B33" s="13" t="s">
        <v>44</v>
      </c>
      <c r="C33" s="14">
        <v>1</v>
      </c>
      <c r="D33" s="14" t="s">
        <v>17</v>
      </c>
      <c r="E33" s="38">
        <v>600</v>
      </c>
      <c r="F33" s="15">
        <f>TRUNC(E33*(1+$G$46), 2)</f>
        <v>600</v>
      </c>
      <c r="G33" s="16">
        <f t="shared" si="0"/>
        <v>600</v>
      </c>
    </row>
    <row r="34" spans="1:7" ht="18" customHeight="1" x14ac:dyDescent="0.25">
      <c r="A34" s="8">
        <v>8</v>
      </c>
      <c r="B34" s="9" t="s">
        <v>45</v>
      </c>
      <c r="C34" s="10"/>
      <c r="D34" s="10"/>
      <c r="E34" s="18"/>
      <c r="F34" s="18"/>
      <c r="G34" s="11">
        <f>SUM(G35)</f>
        <v>1000</v>
      </c>
    </row>
    <row r="35" spans="1:7" ht="18" customHeight="1" x14ac:dyDescent="0.25">
      <c r="A35" s="12" t="s">
        <v>46</v>
      </c>
      <c r="B35" s="13" t="s">
        <v>45</v>
      </c>
      <c r="C35" s="14">
        <v>1</v>
      </c>
      <c r="D35" s="14" t="s">
        <v>17</v>
      </c>
      <c r="E35" s="38">
        <v>1000</v>
      </c>
      <c r="F35" s="15">
        <f>TRUNC(E35*(1+$G$46), 2)</f>
        <v>1000</v>
      </c>
      <c r="G35" s="16">
        <f t="shared" si="0"/>
        <v>1000</v>
      </c>
    </row>
    <row r="36" spans="1:7" ht="18" customHeight="1" x14ac:dyDescent="0.25">
      <c r="A36" s="59" t="s">
        <v>47</v>
      </c>
      <c r="B36" s="59"/>
      <c r="C36" s="59"/>
      <c r="D36" s="59"/>
      <c r="E36" s="60"/>
      <c r="F36" s="21"/>
      <c r="G36" s="22">
        <f>SUM(G10:G35)/2</f>
        <v>32850</v>
      </c>
    </row>
    <row r="37" spans="1:7" ht="18" customHeight="1" x14ac:dyDescent="0.25">
      <c r="A37" s="61"/>
      <c r="B37" s="61"/>
      <c r="C37" s="61"/>
      <c r="D37" s="61"/>
      <c r="E37" s="61"/>
      <c r="F37" s="61"/>
      <c r="G37" s="61"/>
    </row>
    <row r="38" spans="1:7" ht="18" customHeight="1" x14ac:dyDescent="0.25">
      <c r="A38" s="62"/>
      <c r="B38" s="62"/>
      <c r="C38" s="23"/>
      <c r="D38" s="23"/>
      <c r="E38" s="23"/>
      <c r="F38" s="23"/>
      <c r="G38" s="23"/>
    </row>
    <row r="39" spans="1:7" ht="18" customHeight="1" x14ac:dyDescent="0.25">
      <c r="A39" s="63" t="s">
        <v>48</v>
      </c>
      <c r="B39" s="63"/>
      <c r="C39" s="63"/>
      <c r="D39" s="63"/>
      <c r="E39" s="63"/>
      <c r="F39" s="63"/>
      <c r="G39" s="63"/>
    </row>
    <row r="40" spans="1:7" ht="18" customHeight="1" x14ac:dyDescent="0.25">
      <c r="A40" s="24"/>
      <c r="B40" s="24"/>
      <c r="C40" s="24"/>
      <c r="D40" s="24"/>
      <c r="E40" s="25"/>
      <c r="F40" s="25"/>
      <c r="G40" s="24"/>
    </row>
    <row r="41" spans="1:7" ht="18" customHeight="1" x14ac:dyDescent="0.25">
      <c r="A41" s="64" t="s">
        <v>49</v>
      </c>
      <c r="B41" s="65"/>
      <c r="C41" s="65"/>
      <c r="D41" s="65"/>
      <c r="E41" s="66"/>
      <c r="F41" s="26"/>
      <c r="G41" s="27">
        <f>G36</f>
        <v>32850</v>
      </c>
    </row>
    <row r="42" spans="1:7" ht="18" customHeight="1" x14ac:dyDescent="0.25">
      <c r="A42" s="67" t="s">
        <v>50</v>
      </c>
      <c r="B42" s="68"/>
      <c r="C42" s="68"/>
      <c r="D42" s="68"/>
      <c r="E42" s="69"/>
      <c r="F42" s="28"/>
      <c r="G42" s="29">
        <f>SUM(G41:G41)</f>
        <v>32850</v>
      </c>
    </row>
    <row r="43" spans="1:7" ht="18" customHeight="1" x14ac:dyDescent="0.25">
      <c r="A43" s="56" t="s">
        <v>51</v>
      </c>
      <c r="B43" s="56"/>
      <c r="C43" s="56"/>
      <c r="D43" s="56"/>
      <c r="E43" s="56"/>
      <c r="F43" s="30"/>
      <c r="G43" s="31">
        <v>0.2</v>
      </c>
    </row>
  </sheetData>
  <protectedRanges>
    <protectedRange sqref="A1:G4" name="Intervalo1"/>
  </protectedRanges>
  <mergeCells count="14">
    <mergeCell ref="A43:E43"/>
    <mergeCell ref="D4:E4"/>
    <mergeCell ref="A36:E36"/>
    <mergeCell ref="A37:G37"/>
    <mergeCell ref="A38:B38"/>
    <mergeCell ref="A39:G39"/>
    <mergeCell ref="A41:E41"/>
    <mergeCell ref="A42:E42"/>
    <mergeCell ref="A1:G1"/>
    <mergeCell ref="A5:G5"/>
    <mergeCell ref="A6:A9"/>
    <mergeCell ref="B6:B9"/>
    <mergeCell ref="C6:C9"/>
    <mergeCell ref="D6:D9"/>
  </mergeCells>
  <pageMargins left="0.511811024" right="0.511811024" top="0.78740157499999996" bottom="0.78740157499999996" header="0.31496062000000002" footer="0.31496062000000002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3"/>
  <sheetViews>
    <sheetView zoomScaleNormal="100" workbookViewId="0">
      <selection activeCell="A5" sqref="A5:G5"/>
    </sheetView>
  </sheetViews>
  <sheetFormatPr defaultRowHeight="15" x14ac:dyDescent="0.25"/>
  <cols>
    <col min="1" max="1" width="4.85546875" bestFit="1" customWidth="1"/>
    <col min="2" max="2" width="76" customWidth="1"/>
    <col min="3" max="3" width="16.7109375" customWidth="1"/>
    <col min="4" max="4" width="10.7109375" customWidth="1"/>
    <col min="5" max="6" width="12.42578125" bestFit="1" customWidth="1"/>
    <col min="7" max="7" width="14.28515625" bestFit="1" customWidth="1"/>
  </cols>
  <sheetData>
    <row r="1" spans="1:7" ht="15.75" x14ac:dyDescent="0.25">
      <c r="A1" s="48" t="s">
        <v>54</v>
      </c>
      <c r="B1" s="48"/>
      <c r="C1" s="48"/>
      <c r="D1" s="48"/>
      <c r="E1" s="48"/>
      <c r="F1" s="48"/>
      <c r="G1" s="48"/>
    </row>
    <row r="2" spans="1:7" thickBot="1" x14ac:dyDescent="0.35">
      <c r="B2" s="39" t="s">
        <v>56</v>
      </c>
      <c r="D2" s="1"/>
      <c r="E2" s="1"/>
      <c r="F2" s="1"/>
      <c r="G2" s="1"/>
    </row>
    <row r="3" spans="1:7" ht="15.75" thickBot="1" x14ac:dyDescent="0.3">
      <c r="A3" s="2"/>
      <c r="B3" s="3"/>
      <c r="C3" s="41" t="s">
        <v>0</v>
      </c>
      <c r="D3" s="43"/>
      <c r="E3" s="43"/>
      <c r="F3" s="43"/>
      <c r="G3" s="44"/>
    </row>
    <row r="4" spans="1:7" thickBot="1" x14ac:dyDescent="0.35">
      <c r="A4" s="2"/>
      <c r="B4" s="3"/>
      <c r="C4" s="41" t="s">
        <v>1</v>
      </c>
      <c r="D4" s="57"/>
      <c r="E4" s="58"/>
      <c r="F4" s="42" t="s">
        <v>2</v>
      </c>
      <c r="G4" s="40"/>
    </row>
    <row r="5" spans="1:7" x14ac:dyDescent="0.25">
      <c r="A5" s="49" t="s">
        <v>3</v>
      </c>
      <c r="B5" s="50"/>
      <c r="C5" s="50"/>
      <c r="D5" s="50"/>
      <c r="E5" s="50"/>
      <c r="F5" s="50"/>
      <c r="G5" s="70"/>
    </row>
    <row r="6" spans="1:7" x14ac:dyDescent="0.25">
      <c r="A6" s="53" t="s">
        <v>4</v>
      </c>
      <c r="B6" s="53" t="s">
        <v>5</v>
      </c>
      <c r="C6" s="53" t="s">
        <v>6</v>
      </c>
      <c r="D6" s="53" t="s">
        <v>7</v>
      </c>
      <c r="E6" s="4"/>
      <c r="F6" s="4"/>
      <c r="G6" s="4"/>
    </row>
    <row r="7" spans="1:7" ht="9" customHeight="1" x14ac:dyDescent="0.25">
      <c r="A7" s="54"/>
      <c r="B7" s="54"/>
      <c r="C7" s="54"/>
      <c r="D7" s="54"/>
      <c r="E7" s="36" t="s">
        <v>8</v>
      </c>
      <c r="F7" s="36" t="s">
        <v>9</v>
      </c>
      <c r="G7" s="6" t="s">
        <v>9</v>
      </c>
    </row>
    <row r="8" spans="1:7" ht="0.75" customHeight="1" x14ac:dyDescent="0.25">
      <c r="A8" s="54"/>
      <c r="B8" s="54"/>
      <c r="C8" s="54"/>
      <c r="D8" s="54"/>
      <c r="E8" s="6" t="s">
        <v>10</v>
      </c>
      <c r="F8" s="6" t="s">
        <v>10</v>
      </c>
      <c r="G8" s="36" t="s">
        <v>11</v>
      </c>
    </row>
    <row r="9" spans="1:7" ht="14.45" hidden="1" x14ac:dyDescent="0.3">
      <c r="A9" s="55"/>
      <c r="B9" s="55"/>
      <c r="C9" s="55"/>
      <c r="D9" s="55"/>
      <c r="E9" s="37" t="s">
        <v>12</v>
      </c>
      <c r="F9" s="37" t="s">
        <v>13</v>
      </c>
      <c r="G9" s="37"/>
    </row>
    <row r="10" spans="1:7" ht="18" customHeight="1" x14ac:dyDescent="0.25">
      <c r="A10" s="8">
        <v>1</v>
      </c>
      <c r="B10" s="9" t="s">
        <v>14</v>
      </c>
      <c r="C10" s="10"/>
      <c r="D10" s="10"/>
      <c r="E10" s="10"/>
      <c r="F10" s="10"/>
      <c r="G10" s="11">
        <f>SUM(G11)</f>
        <v>2000</v>
      </c>
    </row>
    <row r="11" spans="1:7" ht="18" customHeight="1" x14ac:dyDescent="0.25">
      <c r="A11" s="12" t="s">
        <v>15</v>
      </c>
      <c r="B11" s="13" t="s">
        <v>16</v>
      </c>
      <c r="C11" s="14">
        <v>1</v>
      </c>
      <c r="D11" s="14" t="s">
        <v>17</v>
      </c>
      <c r="E11" s="45">
        <v>2000</v>
      </c>
      <c r="F11" s="15">
        <f>TRUNC(E11*(1+$G$46), 2)</f>
        <v>2000</v>
      </c>
      <c r="G11" s="16">
        <f>ROUND(C11*F11,2)</f>
        <v>2000</v>
      </c>
    </row>
    <row r="12" spans="1:7" ht="18" customHeight="1" x14ac:dyDescent="0.25">
      <c r="A12" s="8" t="s">
        <v>18</v>
      </c>
      <c r="B12" s="9" t="s">
        <v>19</v>
      </c>
      <c r="C12" s="10"/>
      <c r="D12" s="10"/>
      <c r="E12" s="10"/>
      <c r="F12" s="10"/>
      <c r="G12" s="11">
        <f>SUM(G13:G15)</f>
        <v>14400</v>
      </c>
    </row>
    <row r="13" spans="1:7" ht="18" customHeight="1" x14ac:dyDescent="0.25">
      <c r="A13" s="12" t="s">
        <v>20</v>
      </c>
      <c r="B13" s="17" t="s">
        <v>53</v>
      </c>
      <c r="C13" s="14">
        <v>20</v>
      </c>
      <c r="D13" s="14" t="s">
        <v>21</v>
      </c>
      <c r="E13" s="47">
        <v>110</v>
      </c>
      <c r="F13" s="15">
        <f>TRUNC(E13*(1+$G$46), 2)</f>
        <v>110</v>
      </c>
      <c r="G13" s="16">
        <f>ROUND(C13*F13,2)</f>
        <v>2200</v>
      </c>
    </row>
    <row r="14" spans="1:7" ht="18" customHeight="1" x14ac:dyDescent="0.25">
      <c r="A14" s="12" t="s">
        <v>63</v>
      </c>
      <c r="B14" s="13" t="s">
        <v>22</v>
      </c>
      <c r="C14" s="14">
        <v>80</v>
      </c>
      <c r="D14" s="14" t="s">
        <v>21</v>
      </c>
      <c r="E14" s="45">
        <v>90</v>
      </c>
      <c r="F14" s="15">
        <f>TRUNC(E14*(1+$G$46), 2)</f>
        <v>90</v>
      </c>
      <c r="G14" s="16">
        <f>ROUND(C14*F14,2)</f>
        <v>7200</v>
      </c>
    </row>
    <row r="15" spans="1:7" ht="18" customHeight="1" x14ac:dyDescent="0.25">
      <c r="A15" s="12" t="s">
        <v>64</v>
      </c>
      <c r="B15" s="17" t="s">
        <v>23</v>
      </c>
      <c r="C15" s="14">
        <v>50</v>
      </c>
      <c r="D15" s="14" t="s">
        <v>21</v>
      </c>
      <c r="E15" s="45">
        <v>100</v>
      </c>
      <c r="F15" s="15">
        <f>TRUNC(E15*(1+$G$46), 2)</f>
        <v>100</v>
      </c>
      <c r="G15" s="16">
        <f>ROUND(C15*F15,2)</f>
        <v>5000</v>
      </c>
    </row>
    <row r="16" spans="1:7" ht="18" customHeight="1" x14ac:dyDescent="0.25">
      <c r="A16" s="8">
        <v>3</v>
      </c>
      <c r="B16" s="9" t="s">
        <v>24</v>
      </c>
      <c r="C16" s="10"/>
      <c r="D16" s="10"/>
      <c r="E16" s="18"/>
      <c r="F16" s="18"/>
      <c r="G16" s="11">
        <f>SUM(G17:G17)</f>
        <v>8000</v>
      </c>
    </row>
    <row r="17" spans="1:7" ht="18" customHeight="1" x14ac:dyDescent="0.25">
      <c r="A17" s="12" t="s">
        <v>25</v>
      </c>
      <c r="B17" s="19" t="s">
        <v>26</v>
      </c>
      <c r="C17" s="14">
        <v>20</v>
      </c>
      <c r="D17" s="14" t="s">
        <v>21</v>
      </c>
      <c r="E17" s="45">
        <v>400</v>
      </c>
      <c r="F17" s="15">
        <f>TRUNC(E17*(1+$G$46), 2)</f>
        <v>400</v>
      </c>
      <c r="G17" s="16">
        <f t="shared" ref="G17:G35" si="0">ROUND(C17*F17,2)</f>
        <v>8000</v>
      </c>
    </row>
    <row r="18" spans="1:7" ht="18" customHeight="1" x14ac:dyDescent="0.25">
      <c r="A18" s="8">
        <v>4</v>
      </c>
      <c r="B18" s="9" t="s">
        <v>28</v>
      </c>
      <c r="C18" s="10"/>
      <c r="D18" s="10"/>
      <c r="E18" s="18"/>
      <c r="F18" s="18"/>
      <c r="G18" s="11">
        <f>SUM(G19:G20)</f>
        <v>500</v>
      </c>
    </row>
    <row r="19" spans="1:7" ht="18" customHeight="1" x14ac:dyDescent="0.25">
      <c r="A19" s="12" t="s">
        <v>29</v>
      </c>
      <c r="B19" s="20" t="s">
        <v>30</v>
      </c>
      <c r="C19" s="14">
        <v>1</v>
      </c>
      <c r="D19" s="14" t="s">
        <v>27</v>
      </c>
      <c r="E19" s="45">
        <v>400</v>
      </c>
      <c r="F19" s="15">
        <f>TRUNC(E19*(1+$G$46), 2)</f>
        <v>400</v>
      </c>
      <c r="G19" s="16">
        <f t="shared" si="0"/>
        <v>400</v>
      </c>
    </row>
    <row r="20" spans="1:7" ht="18" customHeight="1" x14ac:dyDescent="0.25">
      <c r="A20" s="12" t="s">
        <v>31</v>
      </c>
      <c r="B20" s="20" t="s">
        <v>32</v>
      </c>
      <c r="C20" s="14">
        <v>1</v>
      </c>
      <c r="D20" s="14" t="s">
        <v>27</v>
      </c>
      <c r="E20" s="45">
        <v>100</v>
      </c>
      <c r="F20" s="15">
        <f>TRUNC(E20*(1+$G$46), 2)</f>
        <v>100</v>
      </c>
      <c r="G20" s="16">
        <f t="shared" si="0"/>
        <v>100</v>
      </c>
    </row>
    <row r="21" spans="1:7" ht="18" customHeight="1" x14ac:dyDescent="0.25">
      <c r="A21" s="8">
        <v>5</v>
      </c>
      <c r="B21" s="9" t="s">
        <v>33</v>
      </c>
      <c r="C21" s="10"/>
      <c r="D21" s="10"/>
      <c r="E21" s="10"/>
      <c r="F21" s="10"/>
      <c r="G21" s="11">
        <f>SUM(G22:G23)</f>
        <v>2940</v>
      </c>
    </row>
    <row r="22" spans="1:7" ht="18" customHeight="1" x14ac:dyDescent="0.25">
      <c r="A22" s="12" t="s">
        <v>34</v>
      </c>
      <c r="B22" s="13" t="s">
        <v>35</v>
      </c>
      <c r="C22" s="14">
        <v>6</v>
      </c>
      <c r="D22" s="14" t="s">
        <v>36</v>
      </c>
      <c r="E22" s="38">
        <v>50</v>
      </c>
      <c r="F22" s="15">
        <f>TRUNC(E22*(1+$G$46), 2)</f>
        <v>50</v>
      </c>
      <c r="G22" s="16">
        <f t="shared" si="0"/>
        <v>300</v>
      </c>
    </row>
    <row r="23" spans="1:7" ht="18" customHeight="1" x14ac:dyDescent="0.25">
      <c r="A23" s="12" t="s">
        <v>37</v>
      </c>
      <c r="B23" s="13" t="s">
        <v>52</v>
      </c>
      <c r="C23" s="14">
        <v>24</v>
      </c>
      <c r="D23" s="14" t="s">
        <v>36</v>
      </c>
      <c r="E23" s="38">
        <v>110</v>
      </c>
      <c r="F23" s="15">
        <f>TRUNC(E23*(1+$G$46), 2)</f>
        <v>110</v>
      </c>
      <c r="G23" s="16">
        <f t="shared" si="0"/>
        <v>2640</v>
      </c>
    </row>
    <row r="24" spans="1:7" ht="18" customHeight="1" x14ac:dyDescent="0.25">
      <c r="A24" s="8">
        <v>6</v>
      </c>
      <c r="B24" s="9" t="s">
        <v>57</v>
      </c>
      <c r="C24" s="10"/>
      <c r="D24" s="10"/>
      <c r="E24" s="18"/>
      <c r="F24" s="18"/>
      <c r="G24" s="11">
        <f>SUM(G25:G30)</f>
        <v>2410</v>
      </c>
    </row>
    <row r="25" spans="1:7" ht="18" customHeight="1" x14ac:dyDescent="0.25">
      <c r="A25" s="12" t="s">
        <v>38</v>
      </c>
      <c r="B25" s="13" t="s">
        <v>39</v>
      </c>
      <c r="C25" s="14">
        <v>1</v>
      </c>
      <c r="D25" s="14" t="s">
        <v>17</v>
      </c>
      <c r="E25" s="38">
        <v>200</v>
      </c>
      <c r="F25" s="15">
        <f>TRUNC(E25*(1+$G$46), 2)</f>
        <v>200</v>
      </c>
      <c r="G25" s="16">
        <f t="shared" ref="G25:G30" si="1">ROUND(C25*F25,2)</f>
        <v>200</v>
      </c>
    </row>
    <row r="26" spans="1:7" ht="18" customHeight="1" x14ac:dyDescent="0.25">
      <c r="A26" s="12" t="s">
        <v>65</v>
      </c>
      <c r="B26" s="13" t="s">
        <v>60</v>
      </c>
      <c r="C26" s="14">
        <v>1</v>
      </c>
      <c r="D26" s="14" t="s">
        <v>17</v>
      </c>
      <c r="E26" s="38">
        <v>150</v>
      </c>
      <c r="F26" s="15">
        <f>TRUNC(E26*(1+$G$46), 2)</f>
        <v>150</v>
      </c>
      <c r="G26" s="16">
        <f t="shared" si="1"/>
        <v>150</v>
      </c>
    </row>
    <row r="27" spans="1:7" ht="18" customHeight="1" x14ac:dyDescent="0.25">
      <c r="A27" s="12" t="s">
        <v>66</v>
      </c>
      <c r="B27" s="13" t="s">
        <v>59</v>
      </c>
      <c r="C27" s="14">
        <v>1</v>
      </c>
      <c r="D27" s="14" t="s">
        <v>17</v>
      </c>
      <c r="E27" s="38">
        <v>200</v>
      </c>
      <c r="F27" s="15">
        <f>TRUNC(E27*(1+$G$46), 2)</f>
        <v>200</v>
      </c>
      <c r="G27" s="16">
        <f t="shared" si="1"/>
        <v>200</v>
      </c>
    </row>
    <row r="28" spans="1:7" ht="18" customHeight="1" x14ac:dyDescent="0.25">
      <c r="A28" s="12" t="s">
        <v>67</v>
      </c>
      <c r="B28" s="13" t="s">
        <v>61</v>
      </c>
      <c r="C28" s="14">
        <v>1</v>
      </c>
      <c r="D28" s="14" t="s">
        <v>17</v>
      </c>
      <c r="E28" s="38">
        <v>160</v>
      </c>
      <c r="F28" s="15">
        <f t="shared" ref="F28:F29" si="2">TRUNC(E28*(1+$G$46), 2)</f>
        <v>160</v>
      </c>
      <c r="G28" s="16">
        <f t="shared" si="1"/>
        <v>160</v>
      </c>
    </row>
    <row r="29" spans="1:7" ht="18" customHeight="1" x14ac:dyDescent="0.25">
      <c r="A29" s="12" t="s">
        <v>68</v>
      </c>
      <c r="B29" s="13" t="s">
        <v>62</v>
      </c>
      <c r="C29" s="14">
        <v>1</v>
      </c>
      <c r="D29" s="14" t="s">
        <v>17</v>
      </c>
      <c r="E29" s="38">
        <v>1000</v>
      </c>
      <c r="F29" s="15">
        <f t="shared" si="2"/>
        <v>1000</v>
      </c>
      <c r="G29" s="16">
        <f t="shared" si="1"/>
        <v>1000</v>
      </c>
    </row>
    <row r="30" spans="1:7" ht="18" customHeight="1" x14ac:dyDescent="0.25">
      <c r="A30" s="12" t="s">
        <v>69</v>
      </c>
      <c r="B30" s="13" t="s">
        <v>58</v>
      </c>
      <c r="C30" s="14">
        <v>1</v>
      </c>
      <c r="D30" s="14" t="s">
        <v>17</v>
      </c>
      <c r="E30" s="38">
        <v>700</v>
      </c>
      <c r="F30" s="15">
        <f>TRUNC(E30*(1+$G$46), 2)</f>
        <v>700</v>
      </c>
      <c r="G30" s="16">
        <f t="shared" si="1"/>
        <v>700</v>
      </c>
    </row>
    <row r="31" spans="1:7" ht="18" customHeight="1" x14ac:dyDescent="0.25">
      <c r="A31" s="8">
        <v>7</v>
      </c>
      <c r="B31" s="9" t="s">
        <v>40</v>
      </c>
      <c r="C31" s="10"/>
      <c r="D31" s="10"/>
      <c r="E31" s="18"/>
      <c r="F31" s="18"/>
      <c r="G31" s="11">
        <f>SUM(G32:G33)</f>
        <v>1600</v>
      </c>
    </row>
    <row r="32" spans="1:7" ht="18" customHeight="1" x14ac:dyDescent="0.25">
      <c r="A32" s="12" t="s">
        <v>41</v>
      </c>
      <c r="B32" s="13" t="s">
        <v>42</v>
      </c>
      <c r="C32" s="14">
        <v>1</v>
      </c>
      <c r="D32" s="14" t="s">
        <v>17</v>
      </c>
      <c r="E32" s="38">
        <v>1000</v>
      </c>
      <c r="F32" s="15">
        <f>TRUNC(E32*(1+$G$46), 2)</f>
        <v>1000</v>
      </c>
      <c r="G32" s="16">
        <f t="shared" si="0"/>
        <v>1000</v>
      </c>
    </row>
    <row r="33" spans="1:7" ht="18" customHeight="1" x14ac:dyDescent="0.25">
      <c r="A33" s="12" t="s">
        <v>43</v>
      </c>
      <c r="B33" s="13" t="s">
        <v>44</v>
      </c>
      <c r="C33" s="14">
        <v>1</v>
      </c>
      <c r="D33" s="14" t="s">
        <v>17</v>
      </c>
      <c r="E33" s="38">
        <v>600</v>
      </c>
      <c r="F33" s="15">
        <f>TRUNC(E33*(1+$G$46), 2)</f>
        <v>600</v>
      </c>
      <c r="G33" s="16">
        <f t="shared" si="0"/>
        <v>600</v>
      </c>
    </row>
    <row r="34" spans="1:7" ht="18" customHeight="1" x14ac:dyDescent="0.25">
      <c r="A34" s="8">
        <v>8</v>
      </c>
      <c r="B34" s="9" t="s">
        <v>45</v>
      </c>
      <c r="C34" s="10"/>
      <c r="D34" s="10"/>
      <c r="E34" s="18"/>
      <c r="F34" s="18"/>
      <c r="G34" s="11">
        <f>SUM(G35)</f>
        <v>1000</v>
      </c>
    </row>
    <row r="35" spans="1:7" ht="18" customHeight="1" x14ac:dyDescent="0.25">
      <c r="A35" s="12" t="s">
        <v>46</v>
      </c>
      <c r="B35" s="13" t="s">
        <v>45</v>
      </c>
      <c r="C35" s="14">
        <v>1</v>
      </c>
      <c r="D35" s="14" t="s">
        <v>17</v>
      </c>
      <c r="E35" s="38">
        <v>1000</v>
      </c>
      <c r="F35" s="15">
        <f>TRUNC(E35*(1+$G$46), 2)</f>
        <v>1000</v>
      </c>
      <c r="G35" s="16">
        <f t="shared" si="0"/>
        <v>1000</v>
      </c>
    </row>
    <row r="36" spans="1:7" ht="18" customHeight="1" x14ac:dyDescent="0.25">
      <c r="A36" s="59" t="s">
        <v>47</v>
      </c>
      <c r="B36" s="59"/>
      <c r="C36" s="59"/>
      <c r="D36" s="59"/>
      <c r="E36" s="60"/>
      <c r="F36" s="33"/>
      <c r="G36" s="22">
        <f>SUM(G10:G35)/2</f>
        <v>32850</v>
      </c>
    </row>
    <row r="37" spans="1:7" ht="18" customHeight="1" x14ac:dyDescent="0.25">
      <c r="A37" s="61"/>
      <c r="B37" s="61"/>
      <c r="C37" s="61"/>
      <c r="D37" s="61"/>
      <c r="E37" s="61"/>
      <c r="F37" s="61"/>
      <c r="G37" s="61"/>
    </row>
    <row r="38" spans="1:7" ht="18" customHeight="1" x14ac:dyDescent="0.25">
      <c r="A38" s="62"/>
      <c r="B38" s="62"/>
      <c r="C38" s="23"/>
      <c r="D38" s="23"/>
      <c r="E38" s="23"/>
      <c r="F38" s="23"/>
      <c r="G38" s="23"/>
    </row>
    <row r="39" spans="1:7" ht="18" customHeight="1" x14ac:dyDescent="0.25">
      <c r="A39" s="63" t="s">
        <v>48</v>
      </c>
      <c r="B39" s="63"/>
      <c r="C39" s="63"/>
      <c r="D39" s="63"/>
      <c r="E39" s="63"/>
      <c r="F39" s="63"/>
      <c r="G39" s="63"/>
    </row>
    <row r="40" spans="1:7" ht="18" customHeight="1" x14ac:dyDescent="0.25">
      <c r="A40" s="24"/>
      <c r="B40" s="24"/>
      <c r="C40" s="24"/>
      <c r="D40" s="24"/>
      <c r="E40" s="25"/>
      <c r="F40" s="25"/>
      <c r="G40" s="24"/>
    </row>
    <row r="41" spans="1:7" ht="18" customHeight="1" x14ac:dyDescent="0.25">
      <c r="A41" s="64" t="s">
        <v>49</v>
      </c>
      <c r="B41" s="65"/>
      <c r="C41" s="65"/>
      <c r="D41" s="65"/>
      <c r="E41" s="66"/>
      <c r="F41" s="34"/>
      <c r="G41" s="27">
        <f>G36</f>
        <v>32850</v>
      </c>
    </row>
    <row r="42" spans="1:7" ht="18" customHeight="1" x14ac:dyDescent="0.25">
      <c r="A42" s="67" t="s">
        <v>50</v>
      </c>
      <c r="B42" s="68"/>
      <c r="C42" s="68"/>
      <c r="D42" s="68"/>
      <c r="E42" s="69"/>
      <c r="F42" s="35"/>
      <c r="G42" s="29">
        <f>SUM(G41:G41)</f>
        <v>32850</v>
      </c>
    </row>
    <row r="43" spans="1:7" ht="18" customHeight="1" x14ac:dyDescent="0.25">
      <c r="A43" s="56" t="s">
        <v>51</v>
      </c>
      <c r="B43" s="56"/>
      <c r="C43" s="56"/>
      <c r="D43" s="56"/>
      <c r="E43" s="56"/>
      <c r="F43" s="32"/>
      <c r="G43" s="31">
        <v>0.2</v>
      </c>
    </row>
  </sheetData>
  <protectedRanges>
    <protectedRange sqref="A1:G1 A3:B4 A2 C2:G2" name="Intervalo1"/>
    <protectedRange sqref="B2" name="Intervalo1_1"/>
    <protectedRange sqref="C3:G4" name="Intervalo1_2"/>
  </protectedRanges>
  <mergeCells count="14">
    <mergeCell ref="A43:E43"/>
    <mergeCell ref="A36:E36"/>
    <mergeCell ref="A37:G37"/>
    <mergeCell ref="A38:B38"/>
    <mergeCell ref="A39:G39"/>
    <mergeCell ref="A41:E41"/>
    <mergeCell ref="A42:E42"/>
    <mergeCell ref="A1:G1"/>
    <mergeCell ref="D4:E4"/>
    <mergeCell ref="A5:G5"/>
    <mergeCell ref="A6:A9"/>
    <mergeCell ref="B6:B9"/>
    <mergeCell ref="C6:C9"/>
    <mergeCell ref="D6:D9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Lajeado Taborda</vt:lpstr>
      <vt:lpstr>São Francisco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2021-07-26T19:23:52Z</cp:lastPrinted>
  <dcterms:created xsi:type="dcterms:W3CDTF">2021-03-08T17:01:04Z</dcterms:created>
  <dcterms:modified xsi:type="dcterms:W3CDTF">2021-07-26T19:24:14Z</dcterms:modified>
</cp:coreProperties>
</file>